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65"/>
  </bookViews>
  <sheets>
    <sheet name="נספח 1" sheetId="1" r:id="rId1"/>
    <sheet name="נספח 2" sheetId="2" r:id="rId2"/>
    <sheet name="נספח 3" sheetId="3" r:id="rId3"/>
    <sheet name="אקסלנס גמל" sheetId="4" r:id="rId4"/>
    <sheet name="אקסלנס גמל 15%" sheetId="5" r:id="rId5"/>
    <sheet name="אקסלנס גמל 50%" sheetId="6" r:id="rId6"/>
    <sheet name="אקסלנס גמל מניות" sheetId="7" r:id="rId7"/>
    <sheet name="אקסלנס גמל אג&quot;ח עד 20% מניות" sheetId="8" r:id="rId8"/>
    <sheet name="אקסלנס גמל אג&quot;ח קונצרני עד 20% " sheetId="9" r:id="rId9"/>
    <sheet name="אקסלנס גמל יסודות" sheetId="10" r:id="rId10"/>
    <sheet name="אקסלנס גמל שקלי" sheetId="11" r:id="rId11"/>
    <sheet name="אקסלנס גמל צמוד מדד" sheetId="12" r:id="rId12"/>
    <sheet name="אקסלנס גמל מטח" sheetId="13" r:id="rId13"/>
    <sheet name="אקסלנס גמל מחקה מדדים 2575" sheetId="14" r:id="rId14"/>
    <sheet name="אקסלנס גמל מחקה מדדי אגח" sheetId="15" r:id="rId15"/>
    <sheet name="אקסלנס גמל מחקה מדדים" sheetId="16" r:id="rId16"/>
    <sheet name="אקסלנס גמל מחקה מדדי מניות" sheetId="17" r:id="rId17"/>
    <sheet name="גיליון15" sheetId="18" r:id="rId18"/>
  </sheets>
  <calcPr calcId="144525" iterate="1"/>
</workbook>
</file>

<file path=xl/calcChain.xml><?xml version="1.0" encoding="utf-8"?>
<calcChain xmlns="http://schemas.openxmlformats.org/spreadsheetml/2006/main">
  <c r="C38" i="7" l="1"/>
  <c r="C35" i="7"/>
  <c r="C38" i="5"/>
  <c r="C35" i="5"/>
  <c r="C40" i="7" l="1"/>
  <c r="C15" i="5" l="1"/>
  <c r="C7" i="5" l="1"/>
  <c r="C7" i="7"/>
  <c r="C14" i="7"/>
  <c r="C32" i="7"/>
  <c r="C32" i="5"/>
</calcChain>
</file>

<file path=xl/comments1.xml><?xml version="1.0" encoding="utf-8"?>
<comments xmlns="http://schemas.openxmlformats.org/spreadsheetml/2006/main">
  <authors>
    <author>מחבר</author>
  </authors>
  <commentList>
    <comment ref="B20" authorId="0">
      <text>
        <r>
          <rPr>
            <b/>
            <sz val="8"/>
            <color indexed="81"/>
            <rFont val="Tahoma"/>
            <family val="2"/>
          </rPr>
          <t>מחבר:</t>
        </r>
        <r>
          <rPr>
            <sz val="8"/>
            <color indexed="81"/>
            <rFont val="Tahoma"/>
            <family val="2"/>
          </rPr>
          <t xml:space="preserve">
אין צורך לדווח ברמת שם
</t>
        </r>
      </text>
    </comment>
  </commentList>
</comments>
</file>

<file path=xl/sharedStrings.xml><?xml version="1.0" encoding="utf-8"?>
<sst xmlns="http://schemas.openxmlformats.org/spreadsheetml/2006/main" count="518" uniqueCount="98">
  <si>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</si>
  <si>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</si>
  <si>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</si>
  <si>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</si>
  <si>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</si>
  <si>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</si>
  <si>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</si>
  <si>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</si>
  <si>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</si>
  <si>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</si>
  <si>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</si>
  <si>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</si>
  <si>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</si>
  <si>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</si>
  <si>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</si>
  <si>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</si>
  <si>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ה.סך תשלומים בגין השקעה בתעודות סל ישראליות</t>
  </si>
  <si>
    <t>ו.סך תשלומים בגין השקעה בתעודות סל זרות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</si>
  <si>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</si>
  <si>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</si>
  <si>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</si>
  <si>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</si>
  <si>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</si>
  <si>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7. שיעור הוצאות ישירות</t>
  </si>
  <si>
    <t>סך נכסים לסוף שנה קודמת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</si>
  <si>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</si>
  <si>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</si>
  <si>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</si>
  <si>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</si>
  <si>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</si>
  <si>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</si>
  <si>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</si>
  <si>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</si>
  <si>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</si>
  <si>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</si>
  <si>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</si>
  <si>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</si>
  <si>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</si>
  <si>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</si>
  <si>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</si>
  <si>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</si>
  <si>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</si>
  <si>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</si>
  <si>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</si>
  <si>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</si>
  <si>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</si>
  <si>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</si>
  <si>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</si>
  <si>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</si>
  <si>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</si>
  <si>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</si>
  <si>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תשלום בגין השקעה בתעודות סל</t>
  </si>
  <si>
    <t>תעודת סל ישראלית</t>
  </si>
  <si>
    <t>תעודת סל זרה</t>
  </si>
  <si>
    <t>סך הכל עמלות ניהול חיצוני</t>
  </si>
  <si>
    <r>
      <t>6. סה"כ הוצאות ישירות</t>
    </r>
    <r>
      <rPr>
        <sz val="10"/>
        <color theme="1"/>
        <rFont val="David"/>
        <family val="2"/>
        <charset val="177"/>
      </rPr>
      <t xml:space="preserve"> (סיכום סעיפים 1 עד 5)</t>
    </r>
  </si>
  <si>
    <r>
      <t>ד.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הוצאות ישירות מסך נכסים לסוף שנה קודמת (באחוזים) (סעיף 6 חלקי סך נכסים לתום שנה קודמת)</t>
    </r>
  </si>
  <si>
    <r>
      <t>(3)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אחרים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</si>
  <si>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אחרים</t>
    </r>
  </si>
  <si>
    <t>אקסלנס גמל</t>
  </si>
  <si>
    <t>513026484-00000000000102-0685-000</t>
  </si>
  <si>
    <t>נספח 1- סך התשלומים ששולמו בעד כל סוג של הוצאה ישירה למחצית השנה או לתקופה המסתיימת ביום 31.12.2014</t>
  </si>
  <si>
    <t>אקסלנס גמל 15%</t>
  </si>
  <si>
    <t>אקסלנס גמל 50%</t>
  </si>
  <si>
    <t>אקסלנס גמל מניות</t>
  </si>
  <si>
    <t>אקסלנס גמל אג"ח עד 20% מניות</t>
  </si>
  <si>
    <t xml:space="preserve">אקסלנס גמל אג"ח קונצרני עד 20% </t>
  </si>
  <si>
    <t>אקסלנס גמל יסודות</t>
  </si>
  <si>
    <t>אקסלנס גמל שקלי</t>
  </si>
  <si>
    <t>אקסלנס גמל צמוד מדד</t>
  </si>
  <si>
    <t>אקסלנס גמל מטח</t>
  </si>
  <si>
    <t>אקסלנס גמל מחקה מדדים 2575</t>
  </si>
  <si>
    <t>אקסלנס גמל מחקה מדדי אגח</t>
  </si>
  <si>
    <t>אקסלנס גמל מחקה מדדים</t>
  </si>
  <si>
    <t>אקסלנס גמל מחקה מדדי מניות</t>
  </si>
  <si>
    <t>נספח 2 – פרוט עמלות והוצאות למחצית השנה או לשנה המסתיימת ביום: 31.12.2014</t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</si>
  <si>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נשואה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</si>
  <si>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מזרחי</t>
    </r>
  </si>
  <si>
    <r>
      <t>(1)</t>
    </r>
    <r>
      <rPr>
        <sz val="7"/>
        <color theme="1"/>
        <rFont val="David"/>
        <family val="2"/>
        <charset val="177"/>
      </rPr>
      <t>   </t>
    </r>
    <r>
      <rPr>
        <sz val="10"/>
        <color theme="1"/>
        <rFont val="David"/>
        <family val="2"/>
        <charset val="177"/>
      </rPr>
      <t> גן גלרם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</si>
  <si>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תביעות עמיתים</t>
    </r>
  </si>
  <si>
    <t>נספח 3 - פירוט עמלות ניהול חיצוני למחצית השנה או לשנה המסתיימת ביום: 31.12.14</t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</si>
  <si>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neuberger berman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</si>
  <si>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 xml:space="preserve"> pictet</t>
    </r>
  </si>
  <si>
    <t>Pioneer Fund</t>
  </si>
  <si>
    <t>Sphera Global Healthcare</t>
  </si>
  <si>
    <t>הראל סל</t>
  </si>
  <si>
    <t>מבט ממדם</t>
  </si>
  <si>
    <t>פסגות מדדים</t>
  </si>
  <si>
    <t>BlackRock</t>
  </si>
  <si>
    <t>State Street</t>
  </si>
  <si>
    <t>Van Eck</t>
  </si>
  <si>
    <t>תכלית גלובל</t>
  </si>
  <si>
    <t>תכלית אינדקס סל</t>
  </si>
  <si>
    <t>פסגות תעודות סל</t>
  </si>
  <si>
    <t>AMUNDI</t>
  </si>
  <si>
    <t>Source Investement management</t>
  </si>
  <si>
    <t>Vanguard</t>
  </si>
  <si>
    <t>א.       שיעור סך ההוצאות הישירות, שההוצאה בגינן מותרת לפי התקנות (באחוזים) (סיכום סעיפים 3א, 4, 5ב חלקי סך הנכסים)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</si>
</sst>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Arial"/>
      <family val="2"/>
      <scheme val="minor"/>
    </font>
    <font>
      <b/>
      <sz val="10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b/>
      <sz val="10"/>
      <color rgb="FF000080"/>
      <name val="David"/>
      <family val="2"/>
      <charset val="177"/>
    </font>
    <font>
      <sz val="11"/>
      <color theme="1"/>
      <name val="David"/>
      <family val="2"/>
      <charset val="177"/>
    </font>
    <font>
      <sz val="10"/>
      <color rgb="FF000080"/>
      <name val="David"/>
      <family val="2"/>
      <charset val="177"/>
    </font>
    <font>
      <sz val="13"/>
      <color theme="1"/>
      <name val="David"/>
      <family val="2"/>
      <charset val="177"/>
    </font>
    <font>
      <sz val="11"/>
      <color rgb="FF000080"/>
      <name val="David"/>
      <family val="2"/>
      <charset val="177"/>
    </font>
    <font>
      <sz val="7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1" fillId="2" borderId="1" xfId="0" applyFont="1" applyFill="1" applyBorder="1" applyAlignment="1">
      <alignment horizontal="justify" vertical="center" wrapText="1"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1" fillId="2" borderId="4" xfId="0" applyFont="1" applyFill="1" applyBorder="1" applyAlignment="1">
      <alignment horizontal="right" vertical="center" wrapText="1" readingOrder="2"/>
    </xf>
    <xf numFmtId="0" fontId="2" fillId="2" borderId="6" xfId="0" applyFont="1" applyFill="1" applyBorder="1" applyAlignment="1">
      <alignment horizontal="right" vertical="center" wrapText="1" readingOrder="2"/>
    </xf>
    <xf numFmtId="0" fontId="5" fillId="2" borderId="4" xfId="0" applyFont="1" applyFill="1" applyBorder="1" applyAlignment="1">
      <alignment horizontal="right" vertical="center" wrapText="1" readingOrder="2"/>
    </xf>
    <xf numFmtId="0" fontId="2" fillId="2" borderId="4" xfId="0" applyFont="1" applyFill="1" applyBorder="1" applyAlignment="1">
      <alignment horizontal="right" vertical="center" wrapText="1" readingOrder="2"/>
    </xf>
    <xf numFmtId="0" fontId="1" fillId="2" borderId="6" xfId="0" applyFont="1" applyFill="1" applyBorder="1" applyAlignment="1">
      <alignment horizontal="right" vertical="center" wrapText="1" readingOrder="2"/>
    </xf>
    <xf numFmtId="0" fontId="4" fillId="0" borderId="0" xfId="0" applyFont="1"/>
    <xf numFmtId="0" fontId="6" fillId="2" borderId="3" xfId="0" applyFont="1" applyFill="1" applyBorder="1" applyAlignment="1">
      <alignment horizontal="justify" vertical="center" wrapText="1" readingOrder="2"/>
    </xf>
    <xf numFmtId="0" fontId="6" fillId="3" borderId="3" xfId="0" applyFont="1" applyFill="1" applyBorder="1" applyAlignment="1">
      <alignment horizontal="justify" vertical="center" wrapText="1" readingOrder="2"/>
    </xf>
    <xf numFmtId="0" fontId="6" fillId="3" borderId="7" xfId="0" applyFont="1" applyFill="1" applyBorder="1" applyAlignment="1">
      <alignment horizontal="justify" vertical="center" wrapText="1" readingOrder="2"/>
    </xf>
    <xf numFmtId="0" fontId="6" fillId="3" borderId="3" xfId="0" applyFont="1" applyFill="1" applyBorder="1" applyAlignment="1">
      <alignment horizontal="justify" vertical="center" wrapText="1" readingOrder="2"/>
    </xf>
    <xf numFmtId="0" fontId="4" fillId="0" borderId="0" xfId="0" applyFont="1" applyAlignment="1">
      <alignment horizontal="right" readingOrder="2"/>
    </xf>
    <xf numFmtId="0" fontId="9" fillId="2" borderId="4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right" vertical="center" wrapText="1" readingOrder="2"/>
    </xf>
    <xf numFmtId="0" fontId="3" fillId="2" borderId="4" xfId="0" applyFont="1" applyFill="1" applyBorder="1" applyAlignment="1">
      <alignment horizontal="right" vertical="center" wrapText="1" readingOrder="2"/>
    </xf>
    <xf numFmtId="0" fontId="7" fillId="2" borderId="4" xfId="0" applyFont="1" applyFill="1" applyBorder="1" applyAlignment="1">
      <alignment horizontal="right" vertical="center" wrapText="1" readingOrder="2"/>
    </xf>
    <xf numFmtId="0" fontId="4" fillId="0" borderId="0" xfId="0" applyFont="1" applyAlignment="1">
      <alignment horizontal="right"/>
    </xf>
    <xf numFmtId="0" fontId="6" fillId="3" borderId="3" xfId="0" applyFont="1" applyFill="1" applyBorder="1" applyAlignment="1">
      <alignment horizontal="justify" vertical="center" wrapText="1" readingOrder="2"/>
    </xf>
    <xf numFmtId="0" fontId="13" fillId="0" borderId="0" xfId="2" applyFont="1" applyFill="1" applyAlignment="1">
      <alignment horizontal="right"/>
    </xf>
    <xf numFmtId="0" fontId="14" fillId="0" borderId="0" xfId="2" applyFont="1" applyFill="1"/>
    <xf numFmtId="164" fontId="6" fillId="3" borderId="3" xfId="1" applyNumberFormat="1" applyFont="1" applyFill="1" applyBorder="1" applyAlignment="1">
      <alignment horizontal="justify" vertical="center" wrapText="1" readingOrder="2"/>
    </xf>
    <xf numFmtId="1" fontId="6" fillId="3" borderId="3" xfId="0" applyNumberFormat="1" applyFont="1" applyFill="1" applyBorder="1" applyAlignment="1">
      <alignment horizontal="justify" vertical="center" wrapText="1" readingOrder="2"/>
    </xf>
    <xf numFmtId="0" fontId="6" fillId="3" borderId="3" xfId="0" applyFont="1" applyFill="1" applyBorder="1" applyAlignment="1">
      <alignment horizontal="justify" vertical="center" wrapText="1" readingOrder="2"/>
    </xf>
    <xf numFmtId="164" fontId="6" fillId="3" borderId="3" xfId="0" applyNumberFormat="1" applyFont="1" applyFill="1" applyBorder="1" applyAlignment="1">
      <alignment horizontal="justify" vertical="center" wrapText="1" readingOrder="2"/>
    </xf>
    <xf numFmtId="164" fontId="0" fillId="0" borderId="0" xfId="0" applyNumberFormat="1"/>
    <xf numFmtId="164" fontId="4" fillId="0" borderId="0" xfId="1" applyNumberFormat="1" applyFont="1"/>
    <xf numFmtId="164" fontId="1" fillId="2" borderId="1" xfId="1" applyNumberFormat="1" applyFont="1" applyFill="1" applyBorder="1" applyAlignment="1">
      <alignment horizontal="justify" vertical="center" wrapText="1" readingOrder="2"/>
    </xf>
    <xf numFmtId="164" fontId="6" fillId="2" borderId="3" xfId="1" applyNumberFormat="1" applyFont="1" applyFill="1" applyBorder="1" applyAlignment="1">
      <alignment horizontal="justify" vertical="center" wrapText="1" readingOrder="2"/>
    </xf>
    <xf numFmtId="164" fontId="6" fillId="0" borderId="3" xfId="1" applyNumberFormat="1" applyFont="1" applyFill="1" applyBorder="1" applyAlignment="1">
      <alignment horizontal="justify" vertical="center" wrapText="1" readingOrder="2"/>
    </xf>
    <xf numFmtId="10" fontId="6" fillId="3" borderId="7" xfId="3" applyNumberFormat="1" applyFont="1" applyFill="1" applyBorder="1" applyAlignment="1">
      <alignment horizontal="justify" vertical="center" wrapText="1" readingOrder="2"/>
    </xf>
    <xf numFmtId="10" fontId="6" fillId="3" borderId="5" xfId="3" applyNumberFormat="1" applyFont="1" applyFill="1" applyBorder="1" applyAlignment="1">
      <alignment horizontal="justify" vertical="center" wrapText="1" readingOrder="2"/>
    </xf>
    <xf numFmtId="10" fontId="6" fillId="3" borderId="3" xfId="3" applyNumberFormat="1" applyFont="1" applyFill="1" applyBorder="1" applyAlignment="1">
      <alignment horizontal="justify" vertical="center" wrapText="1" readingOrder="2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rightToLeft="1" tabSelected="1" workbookViewId="0">
      <selection activeCell="C19" sqref="C19:C26"/>
    </sheetView>
  </sheetViews>
  <sheetFormatPr defaultColWidth="37" defaultRowHeight="15" x14ac:dyDescent="0.25"/>
  <cols>
    <col min="1" max="1" width="13.375" customWidth="1"/>
    <col min="2" max="2" width="37" style="19"/>
    <col min="3" max="3" width="37" style="9"/>
  </cols>
  <sheetData>
    <row r="1" spans="2:5" ht="16.5" x14ac:dyDescent="0.25">
      <c r="B1" s="22" t="s">
        <v>59</v>
      </c>
    </row>
    <row r="2" spans="2:5" x14ac:dyDescent="0.25">
      <c r="B2" s="21" t="s">
        <v>60</v>
      </c>
    </row>
    <row r="3" spans="2:5" ht="15.75" thickBot="1" x14ac:dyDescent="0.3">
      <c r="B3" s="1" t="s">
        <v>61</v>
      </c>
    </row>
    <row r="4" spans="2:5" thickBot="1" x14ac:dyDescent="0.25">
      <c r="B4" s="3"/>
      <c r="C4" s="2" t="s">
        <v>0</v>
      </c>
    </row>
    <row r="5" spans="2:5" ht="17.25" thickBot="1" x14ac:dyDescent="0.25">
      <c r="B5" s="17" t="s">
        <v>1</v>
      </c>
      <c r="C5" s="10"/>
    </row>
    <row r="6" spans="2:5" ht="17.25" thickBot="1" x14ac:dyDescent="0.25">
      <c r="B6" s="7" t="s">
        <v>2</v>
      </c>
      <c r="C6" s="23">
        <v>883</v>
      </c>
    </row>
    <row r="7" spans="2:5" ht="17.25" thickBot="1" x14ac:dyDescent="0.25">
      <c r="B7" s="7" t="s">
        <v>3</v>
      </c>
      <c r="C7" s="23">
        <v>3887</v>
      </c>
      <c r="D7" s="27"/>
      <c r="E7" s="27"/>
    </row>
    <row r="8" spans="2:5" ht="17.25" thickBot="1" x14ac:dyDescent="0.25">
      <c r="B8" s="7"/>
      <c r="C8" s="10"/>
    </row>
    <row r="9" spans="2:5" ht="17.25" thickBot="1" x14ac:dyDescent="0.25">
      <c r="B9" s="17" t="s">
        <v>4</v>
      </c>
      <c r="C9" s="10"/>
    </row>
    <row r="10" spans="2:5" ht="17.25" thickBot="1" x14ac:dyDescent="0.25">
      <c r="B10" s="7" t="s">
        <v>5</v>
      </c>
      <c r="C10" s="23">
        <v>0</v>
      </c>
    </row>
    <row r="11" spans="2:5" ht="17.25" thickBot="1" x14ac:dyDescent="0.25">
      <c r="B11" s="7" t="s">
        <v>6</v>
      </c>
      <c r="C11" s="23">
        <v>591</v>
      </c>
    </row>
    <row r="12" spans="2:5" ht="17.25" thickBot="1" x14ac:dyDescent="0.25">
      <c r="B12" s="7"/>
      <c r="C12" s="10"/>
    </row>
    <row r="13" spans="2:5" ht="17.25" thickBot="1" x14ac:dyDescent="0.25">
      <c r="B13" s="17" t="s">
        <v>7</v>
      </c>
      <c r="C13" s="10"/>
    </row>
    <row r="14" spans="2:5" ht="26.25" thickBot="1" x14ac:dyDescent="0.25">
      <c r="B14" s="7" t="s">
        <v>8</v>
      </c>
      <c r="C14" s="23">
        <v>13.334999999999999</v>
      </c>
    </row>
    <row r="15" spans="2:5" ht="17.25" thickBot="1" x14ac:dyDescent="0.25">
      <c r="B15" s="7" t="s">
        <v>9</v>
      </c>
      <c r="C15" s="23">
        <v>691</v>
      </c>
    </row>
    <row r="16" spans="2:5" ht="17.25" thickBot="1" x14ac:dyDescent="0.25">
      <c r="B16" s="7" t="s">
        <v>10</v>
      </c>
      <c r="C16" s="23">
        <v>133.989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23">
        <v>6747</v>
      </c>
    </row>
    <row r="20" spans="2:3" ht="17.25" thickBot="1" x14ac:dyDescent="0.25">
      <c r="B20" s="7" t="s">
        <v>13</v>
      </c>
      <c r="C20" s="23">
        <v>4590</v>
      </c>
    </row>
    <row r="21" spans="2:3" ht="16.5" customHeight="1" thickBot="1" x14ac:dyDescent="0.25">
      <c r="B21" s="7" t="s">
        <v>14</v>
      </c>
      <c r="C21" s="23">
        <v>0</v>
      </c>
    </row>
    <row r="22" spans="2:3" ht="17.25" thickBot="1" x14ac:dyDescent="0.25">
      <c r="B22" s="7" t="s">
        <v>15</v>
      </c>
      <c r="C22" s="23">
        <v>0</v>
      </c>
    </row>
    <row r="23" spans="2:3" ht="17.25" thickBot="1" x14ac:dyDescent="0.25">
      <c r="B23" s="7" t="s">
        <v>16</v>
      </c>
      <c r="C23" s="23">
        <v>534</v>
      </c>
    </row>
    <row r="24" spans="2:3" ht="17.25" thickBot="1" x14ac:dyDescent="0.25">
      <c r="B24" s="7" t="s">
        <v>17</v>
      </c>
      <c r="C24" s="23">
        <v>102.3</v>
      </c>
    </row>
    <row r="25" spans="2:3" ht="17.25" thickBot="1" x14ac:dyDescent="0.25">
      <c r="B25" s="7" t="s">
        <v>18</v>
      </c>
      <c r="C25" s="23">
        <v>0</v>
      </c>
    </row>
    <row r="26" spans="2:3" ht="17.25" thickBot="1" x14ac:dyDescent="0.25">
      <c r="B26" s="7" t="s">
        <v>19</v>
      </c>
      <c r="C26" s="23">
        <v>3964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23">
        <v>7</v>
      </c>
    </row>
    <row r="30" spans="2:3" ht="17.25" thickBot="1" x14ac:dyDescent="0.25">
      <c r="B30" s="7" t="s">
        <v>22</v>
      </c>
      <c r="C30" s="23">
        <v>0</v>
      </c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26">
        <v>22143.624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1"/>
    </row>
    <row r="35" spans="2:3" ht="39" thickBot="1" x14ac:dyDescent="0.25">
      <c r="B35" s="7" t="s">
        <v>97</v>
      </c>
      <c r="C35" s="32">
        <v>1.7216541469435378E-3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39" thickBot="1" x14ac:dyDescent="0.25">
      <c r="B38" s="7" t="s">
        <v>56</v>
      </c>
      <c r="C38" s="32">
        <v>2.3901030954540966E-3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9264715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8" workbookViewId="0">
      <selection activeCell="B35" sqref="B35"/>
    </sheetView>
  </sheetViews>
  <sheetFormatPr defaultRowHeight="15" x14ac:dyDescent="0.25"/>
  <cols>
    <col min="2" max="2" width="44.75" style="19" customWidth="1"/>
    <col min="3" max="3" width="27.5" style="9" customWidth="1"/>
  </cols>
  <sheetData>
    <row r="1" spans="2:3" ht="16.5" x14ac:dyDescent="0.25">
      <c r="B1" s="22" t="s">
        <v>67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41</v>
      </c>
    </row>
    <row r="7" spans="2:3" ht="17.25" thickBot="1" x14ac:dyDescent="0.25">
      <c r="B7" s="7" t="s">
        <v>3</v>
      </c>
      <c r="C7" s="23">
        <v>34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32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/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/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13</v>
      </c>
    </row>
    <row r="24" spans="2:3" ht="17.25" thickBot="1" x14ac:dyDescent="0.25">
      <c r="B24" s="7" t="s">
        <v>17</v>
      </c>
      <c r="C24" s="13">
        <v>0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19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139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2.4042073628850488E-5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1.0443275732531931E-4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1331000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31" workbookViewId="0">
      <selection activeCell="B35" sqref="B35"/>
    </sheetView>
  </sheetViews>
  <sheetFormatPr defaultRowHeight="15" x14ac:dyDescent="0.25"/>
  <cols>
    <col min="2" max="2" width="43.125" style="19" customWidth="1"/>
    <col min="3" max="3" width="30" style="9" customWidth="1"/>
  </cols>
  <sheetData>
    <row r="1" spans="2:3" ht="16.5" x14ac:dyDescent="0.25">
      <c r="B1" s="22" t="s">
        <v>68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41</v>
      </c>
    </row>
    <row r="7" spans="2:3" ht="17.25" thickBot="1" x14ac:dyDescent="0.25">
      <c r="B7" s="7" t="s">
        <v>3</v>
      </c>
      <c r="C7" s="23">
        <v>26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29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/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/>
    </row>
    <row r="21" spans="2:3" ht="17.25" thickBot="1" x14ac:dyDescent="0.25">
      <c r="B21" s="7" t="s">
        <v>14</v>
      </c>
      <c r="C21" s="13"/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22</v>
      </c>
    </row>
    <row r="24" spans="2:3" ht="17.25" thickBot="1" x14ac:dyDescent="0.25">
      <c r="B24" s="7" t="s">
        <v>17</v>
      </c>
      <c r="C24" s="13">
        <v>0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0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>
        <v>0</v>
      </c>
    </row>
    <row r="30" spans="2:3" ht="17.25" thickBot="1" x14ac:dyDescent="0.25">
      <c r="B30" s="7" t="s">
        <v>22</v>
      </c>
      <c r="C30" s="13">
        <v>0</v>
      </c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118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7.0063694267515924E-5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3.7579617834394906E-4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314000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5" workbookViewId="0">
      <selection activeCell="B35" sqref="B35"/>
    </sheetView>
  </sheetViews>
  <sheetFormatPr defaultRowHeight="15" x14ac:dyDescent="0.25"/>
  <cols>
    <col min="2" max="2" width="42.25" style="19" customWidth="1"/>
    <col min="3" max="3" width="31.125" style="9" customWidth="1"/>
  </cols>
  <sheetData>
    <row r="1" spans="2:3" ht="16.5" x14ac:dyDescent="0.25">
      <c r="B1" s="22" t="s">
        <v>69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55</v>
      </c>
    </row>
    <row r="7" spans="2:3" ht="17.25" thickBot="1" x14ac:dyDescent="0.25">
      <c r="B7" s="7" t="s">
        <v>3</v>
      </c>
      <c r="C7" s="23">
        <v>59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44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/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/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4</v>
      </c>
    </row>
    <row r="24" spans="2:3" ht="17.25" thickBot="1" x14ac:dyDescent="0.25">
      <c r="B24" s="7" t="s">
        <v>17</v>
      </c>
      <c r="C24" s="13">
        <v>0.3</v>
      </c>
    </row>
    <row r="25" spans="2:3" ht="17.25" thickBot="1" x14ac:dyDescent="0.25">
      <c r="B25" s="7" t="s">
        <v>18</v>
      </c>
      <c r="C25" s="13"/>
    </row>
    <row r="26" spans="2:3" ht="17.25" thickBot="1" x14ac:dyDescent="0.25">
      <c r="B26" s="7" t="s">
        <v>19</v>
      </c>
      <c r="C26" s="13"/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162.30000000000001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8.7755102040816331E-6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3.3122448979591837E-4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490000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topLeftCell="A22" workbookViewId="0">
      <selection activeCell="A35" sqref="A35"/>
    </sheetView>
  </sheetViews>
  <sheetFormatPr defaultRowHeight="15" x14ac:dyDescent="0.25"/>
  <cols>
    <col min="1" max="1" width="45.375" style="19" customWidth="1"/>
    <col min="2" max="2" width="28.125" style="9" customWidth="1"/>
  </cols>
  <sheetData>
    <row r="1" spans="1:2" ht="16.5" x14ac:dyDescent="0.25">
      <c r="A1" s="22" t="s">
        <v>70</v>
      </c>
    </row>
    <row r="2" spans="1:2" x14ac:dyDescent="0.25">
      <c r="A2" s="21"/>
    </row>
    <row r="3" spans="1:2" ht="15.75" thickBot="1" x14ac:dyDescent="0.3">
      <c r="A3" s="1" t="s">
        <v>61</v>
      </c>
    </row>
    <row r="4" spans="1:2" thickBot="1" x14ac:dyDescent="0.25">
      <c r="A4" s="3"/>
      <c r="B4" s="2" t="s">
        <v>0</v>
      </c>
    </row>
    <row r="5" spans="1:2" ht="17.25" thickBot="1" x14ac:dyDescent="0.25">
      <c r="A5" s="17" t="s">
        <v>1</v>
      </c>
      <c r="B5" s="10"/>
    </row>
    <row r="6" spans="1:2" ht="17.25" thickBot="1" x14ac:dyDescent="0.25">
      <c r="A6" s="7" t="s">
        <v>2</v>
      </c>
      <c r="B6" s="13">
        <v>0</v>
      </c>
    </row>
    <row r="7" spans="1:2" ht="17.25" thickBot="1" x14ac:dyDescent="0.25">
      <c r="A7" s="7" t="s">
        <v>3</v>
      </c>
      <c r="B7" s="23">
        <v>33</v>
      </c>
    </row>
    <row r="8" spans="1:2" ht="17.25" thickBot="1" x14ac:dyDescent="0.25">
      <c r="A8" s="7"/>
      <c r="B8" s="10"/>
    </row>
    <row r="9" spans="1:2" ht="17.25" thickBot="1" x14ac:dyDescent="0.25">
      <c r="A9" s="17" t="s">
        <v>4</v>
      </c>
      <c r="B9" s="10"/>
    </row>
    <row r="10" spans="1:2" ht="17.25" thickBot="1" x14ac:dyDescent="0.25">
      <c r="A10" s="7" t="s">
        <v>5</v>
      </c>
      <c r="B10" s="13">
        <v>0</v>
      </c>
    </row>
    <row r="11" spans="1:2" ht="17.25" thickBot="1" x14ac:dyDescent="0.25">
      <c r="A11" s="7" t="s">
        <v>6</v>
      </c>
      <c r="B11" s="13">
        <v>0</v>
      </c>
    </row>
    <row r="12" spans="1:2" ht="17.25" thickBot="1" x14ac:dyDescent="0.25">
      <c r="A12" s="7"/>
      <c r="B12" s="10"/>
    </row>
    <row r="13" spans="1:2" ht="17.25" thickBot="1" x14ac:dyDescent="0.25">
      <c r="A13" s="17" t="s">
        <v>7</v>
      </c>
      <c r="B13" s="10"/>
    </row>
    <row r="14" spans="1:2" ht="26.25" thickBot="1" x14ac:dyDescent="0.25">
      <c r="A14" s="7" t="s">
        <v>8</v>
      </c>
      <c r="B14" s="13">
        <v>0</v>
      </c>
    </row>
    <row r="15" spans="1:2" ht="17.25" thickBot="1" x14ac:dyDescent="0.25">
      <c r="A15" s="7" t="s">
        <v>9</v>
      </c>
      <c r="B15" s="13"/>
    </row>
    <row r="16" spans="1:2" ht="17.25" thickBot="1" x14ac:dyDescent="0.25">
      <c r="A16" s="7" t="s">
        <v>10</v>
      </c>
      <c r="B16" s="13">
        <v>0</v>
      </c>
    </row>
    <row r="17" spans="1:2" ht="17.25" thickBot="1" x14ac:dyDescent="0.25">
      <c r="A17" s="7"/>
      <c r="B17" s="10"/>
    </row>
    <row r="18" spans="1:2" ht="17.25" thickBot="1" x14ac:dyDescent="0.25">
      <c r="A18" s="17" t="s">
        <v>11</v>
      </c>
      <c r="B18" s="10"/>
    </row>
    <row r="19" spans="1:2" ht="17.25" thickBot="1" x14ac:dyDescent="0.25">
      <c r="A19" s="7" t="s">
        <v>12</v>
      </c>
      <c r="B19" s="13">
        <v>0</v>
      </c>
    </row>
    <row r="20" spans="1:2" ht="17.25" thickBot="1" x14ac:dyDescent="0.25">
      <c r="A20" s="7" t="s">
        <v>13</v>
      </c>
      <c r="B20" s="13"/>
    </row>
    <row r="21" spans="1:2" ht="17.25" thickBot="1" x14ac:dyDescent="0.25">
      <c r="A21" s="7" t="s">
        <v>14</v>
      </c>
      <c r="B21" s="13">
        <v>0</v>
      </c>
    </row>
    <row r="22" spans="1:2" ht="17.25" thickBot="1" x14ac:dyDescent="0.25">
      <c r="A22" s="7" t="s">
        <v>15</v>
      </c>
      <c r="B22" s="13">
        <v>0</v>
      </c>
    </row>
    <row r="23" spans="1:2" ht="17.25" thickBot="1" x14ac:dyDescent="0.25">
      <c r="A23" s="7" t="s">
        <v>16</v>
      </c>
      <c r="B23" s="13">
        <v>1</v>
      </c>
    </row>
    <row r="24" spans="1:2" ht="17.25" thickBot="1" x14ac:dyDescent="0.25">
      <c r="A24" s="7" t="s">
        <v>17</v>
      </c>
      <c r="B24" s="13">
        <v>4</v>
      </c>
    </row>
    <row r="25" spans="1:2" ht="17.25" thickBot="1" x14ac:dyDescent="0.25">
      <c r="A25" s="7" t="s">
        <v>18</v>
      </c>
      <c r="B25" s="13">
        <v>0</v>
      </c>
    </row>
    <row r="26" spans="1:2" ht="17.25" thickBot="1" x14ac:dyDescent="0.25">
      <c r="A26" s="7" t="s">
        <v>19</v>
      </c>
      <c r="B26" s="13">
        <v>14</v>
      </c>
    </row>
    <row r="27" spans="1:2" ht="17.25" thickBot="1" x14ac:dyDescent="0.25">
      <c r="A27" s="7"/>
      <c r="B27" s="10"/>
    </row>
    <row r="28" spans="1:2" ht="17.25" thickBot="1" x14ac:dyDescent="0.25">
      <c r="A28" s="17" t="s">
        <v>20</v>
      </c>
      <c r="B28" s="10"/>
    </row>
    <row r="29" spans="1:2" ht="17.25" thickBot="1" x14ac:dyDescent="0.25">
      <c r="A29" s="7" t="s">
        <v>21</v>
      </c>
      <c r="B29" s="13"/>
    </row>
    <row r="30" spans="1:2" ht="17.25" thickBot="1" x14ac:dyDescent="0.25">
      <c r="A30" s="7" t="s">
        <v>22</v>
      </c>
      <c r="B30" s="13"/>
    </row>
    <row r="31" spans="1:2" ht="17.25" thickBot="1" x14ac:dyDescent="0.25">
      <c r="A31" s="7"/>
      <c r="B31" s="10"/>
    </row>
    <row r="32" spans="1:2" ht="17.25" thickBot="1" x14ac:dyDescent="0.25">
      <c r="A32" s="17" t="s">
        <v>55</v>
      </c>
      <c r="B32" s="13">
        <v>52</v>
      </c>
    </row>
    <row r="33" spans="1:2" ht="17.25" thickBot="1" x14ac:dyDescent="0.25">
      <c r="A33" s="18"/>
      <c r="B33" s="10"/>
    </row>
    <row r="34" spans="1:2" ht="17.25" thickBot="1" x14ac:dyDescent="0.25">
      <c r="A34" s="17" t="s">
        <v>23</v>
      </c>
      <c r="B34" s="13"/>
    </row>
    <row r="35" spans="1:2" ht="26.25" thickBot="1" x14ac:dyDescent="0.25">
      <c r="A35" s="7" t="s">
        <v>97</v>
      </c>
      <c r="B35" s="32">
        <v>1.7272727272727272E-3</v>
      </c>
    </row>
    <row r="36" spans="1:2" ht="14.25" customHeight="1" x14ac:dyDescent="0.2">
      <c r="A36" s="5"/>
      <c r="B36" s="33"/>
    </row>
    <row r="37" spans="1:2" ht="15" customHeight="1" thickBot="1" x14ac:dyDescent="0.25">
      <c r="A37" s="7"/>
      <c r="B37" s="34"/>
    </row>
    <row r="38" spans="1:2" ht="26.25" thickBot="1" x14ac:dyDescent="0.25">
      <c r="A38" s="7" t="s">
        <v>56</v>
      </c>
      <c r="B38" s="32">
        <v>4.7272727272727275E-3</v>
      </c>
    </row>
    <row r="39" spans="1:2" ht="17.25" thickBot="1" x14ac:dyDescent="0.25">
      <c r="A39" s="7"/>
      <c r="B39" s="10"/>
    </row>
    <row r="40" spans="1:2" ht="17.25" thickBot="1" x14ac:dyDescent="0.25">
      <c r="A40" s="7" t="s">
        <v>24</v>
      </c>
      <c r="B40" s="23">
        <v>11000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rightToLeft="1" topLeftCell="A28" workbookViewId="0">
      <selection activeCell="A35" sqref="A35"/>
    </sheetView>
  </sheetViews>
  <sheetFormatPr defaultRowHeight="15" x14ac:dyDescent="0.25"/>
  <cols>
    <col min="1" max="1" width="35" style="19" customWidth="1"/>
    <col min="2" max="2" width="37.375" style="9" customWidth="1"/>
  </cols>
  <sheetData>
    <row r="1" spans="1:2" ht="16.5" x14ac:dyDescent="0.25">
      <c r="A1" s="22" t="s">
        <v>71</v>
      </c>
    </row>
    <row r="2" spans="1:2" x14ac:dyDescent="0.25">
      <c r="A2" s="21"/>
    </row>
    <row r="3" spans="1:2" ht="15.75" thickBot="1" x14ac:dyDescent="0.3">
      <c r="A3" s="1" t="s">
        <v>61</v>
      </c>
    </row>
    <row r="4" spans="1:2" thickBot="1" x14ac:dyDescent="0.25">
      <c r="A4" s="3"/>
      <c r="B4" s="2" t="s">
        <v>0</v>
      </c>
    </row>
    <row r="5" spans="1:2" ht="17.25" thickBot="1" x14ac:dyDescent="0.25">
      <c r="A5" s="17" t="s">
        <v>1</v>
      </c>
      <c r="B5" s="10"/>
    </row>
    <row r="6" spans="1:2" ht="17.25" thickBot="1" x14ac:dyDescent="0.25">
      <c r="A6" s="7" t="s">
        <v>2</v>
      </c>
      <c r="B6" s="13">
        <v>0</v>
      </c>
    </row>
    <row r="7" spans="1:2" ht="17.25" thickBot="1" x14ac:dyDescent="0.25">
      <c r="A7" s="7" t="s">
        <v>3</v>
      </c>
      <c r="B7" s="23">
        <v>6</v>
      </c>
    </row>
    <row r="8" spans="1:2" ht="17.25" thickBot="1" x14ac:dyDescent="0.25">
      <c r="A8" s="7"/>
      <c r="B8" s="10"/>
    </row>
    <row r="9" spans="1:2" ht="17.25" thickBot="1" x14ac:dyDescent="0.25">
      <c r="A9" s="17" t="s">
        <v>4</v>
      </c>
      <c r="B9" s="10"/>
    </row>
    <row r="10" spans="1:2" ht="17.25" thickBot="1" x14ac:dyDescent="0.25">
      <c r="A10" s="7" t="s">
        <v>5</v>
      </c>
      <c r="B10" s="13">
        <v>0</v>
      </c>
    </row>
    <row r="11" spans="1:2" ht="17.25" thickBot="1" x14ac:dyDescent="0.25">
      <c r="A11" s="7" t="s">
        <v>6</v>
      </c>
      <c r="B11" s="13">
        <v>0</v>
      </c>
    </row>
    <row r="12" spans="1:2" ht="17.25" thickBot="1" x14ac:dyDescent="0.25">
      <c r="A12" s="7"/>
      <c r="B12" s="10"/>
    </row>
    <row r="13" spans="1:2" ht="17.25" thickBot="1" x14ac:dyDescent="0.25">
      <c r="A13" s="17" t="s">
        <v>7</v>
      </c>
      <c r="B13" s="10"/>
    </row>
    <row r="14" spans="1:2" ht="26.25" thickBot="1" x14ac:dyDescent="0.25">
      <c r="A14" s="7" t="s">
        <v>8</v>
      </c>
      <c r="B14" s="13">
        <v>0</v>
      </c>
    </row>
    <row r="15" spans="1:2" ht="17.25" thickBot="1" x14ac:dyDescent="0.25">
      <c r="A15" s="7" t="s">
        <v>9</v>
      </c>
      <c r="B15" s="13">
        <v>0</v>
      </c>
    </row>
    <row r="16" spans="1:2" ht="17.25" thickBot="1" x14ac:dyDescent="0.25">
      <c r="A16" s="7" t="s">
        <v>10</v>
      </c>
      <c r="B16" s="13">
        <v>0</v>
      </c>
    </row>
    <row r="17" spans="1:2" ht="17.25" thickBot="1" x14ac:dyDescent="0.25">
      <c r="A17" s="7"/>
      <c r="B17" s="10"/>
    </row>
    <row r="18" spans="1:2" ht="17.25" thickBot="1" x14ac:dyDescent="0.25">
      <c r="A18" s="17" t="s">
        <v>11</v>
      </c>
      <c r="B18" s="10"/>
    </row>
    <row r="19" spans="1:2" ht="26.25" thickBot="1" x14ac:dyDescent="0.25">
      <c r="A19" s="7" t="s">
        <v>12</v>
      </c>
      <c r="B19" s="13">
        <v>0</v>
      </c>
    </row>
    <row r="20" spans="1:2" ht="26.25" thickBot="1" x14ac:dyDescent="0.25">
      <c r="A20" s="7" t="s">
        <v>13</v>
      </c>
      <c r="B20" s="13">
        <v>0</v>
      </c>
    </row>
    <row r="21" spans="1:2" ht="26.25" thickBot="1" x14ac:dyDescent="0.25">
      <c r="A21" s="7" t="s">
        <v>14</v>
      </c>
      <c r="B21" s="13">
        <v>0</v>
      </c>
    </row>
    <row r="22" spans="1:2" ht="17.25" thickBot="1" x14ac:dyDescent="0.25">
      <c r="A22" s="7" t="s">
        <v>15</v>
      </c>
      <c r="B22" s="13">
        <v>0</v>
      </c>
    </row>
    <row r="23" spans="1:2" ht="17.25" thickBot="1" x14ac:dyDescent="0.25">
      <c r="A23" s="7" t="s">
        <v>16</v>
      </c>
      <c r="B23" s="13">
        <v>0</v>
      </c>
    </row>
    <row r="24" spans="1:2" ht="17.25" thickBot="1" x14ac:dyDescent="0.25">
      <c r="A24" s="7" t="s">
        <v>17</v>
      </c>
      <c r="B24" s="13"/>
    </row>
    <row r="25" spans="1:2" ht="17.25" thickBot="1" x14ac:dyDescent="0.25">
      <c r="A25" s="7" t="s">
        <v>18</v>
      </c>
      <c r="B25" s="13"/>
    </row>
    <row r="26" spans="1:2" ht="17.25" thickBot="1" x14ac:dyDescent="0.25">
      <c r="A26" s="7" t="s">
        <v>19</v>
      </c>
      <c r="B26" s="13"/>
    </row>
    <row r="27" spans="1:2" ht="17.25" thickBot="1" x14ac:dyDescent="0.25">
      <c r="A27" s="7"/>
      <c r="B27" s="10"/>
    </row>
    <row r="28" spans="1:2" ht="17.25" thickBot="1" x14ac:dyDescent="0.25">
      <c r="A28" s="17" t="s">
        <v>20</v>
      </c>
      <c r="B28" s="10"/>
    </row>
    <row r="29" spans="1:2" ht="17.25" thickBot="1" x14ac:dyDescent="0.25">
      <c r="A29" s="7" t="s">
        <v>21</v>
      </c>
      <c r="B29" s="13"/>
    </row>
    <row r="30" spans="1:2" ht="17.25" thickBot="1" x14ac:dyDescent="0.25">
      <c r="A30" s="7" t="s">
        <v>22</v>
      </c>
      <c r="B30" s="13"/>
    </row>
    <row r="31" spans="1:2" ht="17.25" thickBot="1" x14ac:dyDescent="0.25">
      <c r="A31" s="7"/>
      <c r="B31" s="10"/>
    </row>
    <row r="32" spans="1:2" ht="17.25" thickBot="1" x14ac:dyDescent="0.25">
      <c r="A32" s="17" t="s">
        <v>55</v>
      </c>
      <c r="B32" s="13">
        <v>6</v>
      </c>
    </row>
    <row r="33" spans="1:2" ht="17.25" thickBot="1" x14ac:dyDescent="0.25">
      <c r="A33" s="18"/>
      <c r="B33" s="10"/>
    </row>
    <row r="34" spans="1:2" ht="17.25" thickBot="1" x14ac:dyDescent="0.25">
      <c r="A34" s="17" t="s">
        <v>23</v>
      </c>
      <c r="B34" s="13"/>
    </row>
    <row r="35" spans="1:2" ht="39" thickBot="1" x14ac:dyDescent="0.25">
      <c r="A35" s="7" t="s">
        <v>97</v>
      </c>
      <c r="B35" s="32">
        <v>0</v>
      </c>
    </row>
    <row r="36" spans="1:2" ht="14.25" customHeight="1" x14ac:dyDescent="0.2">
      <c r="A36" s="5"/>
      <c r="B36" s="33"/>
    </row>
    <row r="37" spans="1:2" ht="15" customHeight="1" thickBot="1" x14ac:dyDescent="0.25">
      <c r="A37" s="7"/>
      <c r="B37" s="34"/>
    </row>
    <row r="38" spans="1:2" ht="39" thickBot="1" x14ac:dyDescent="0.25">
      <c r="A38" s="7" t="s">
        <v>56</v>
      </c>
      <c r="B38" s="32">
        <v>3.1578947368421053E-4</v>
      </c>
    </row>
    <row r="39" spans="1:2" ht="17.25" thickBot="1" x14ac:dyDescent="0.25">
      <c r="A39" s="7"/>
      <c r="B39" s="10"/>
    </row>
    <row r="40" spans="1:2" ht="17.25" thickBot="1" x14ac:dyDescent="0.25">
      <c r="A40" s="7" t="s">
        <v>24</v>
      </c>
      <c r="B40" s="23">
        <v>19000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5" workbookViewId="0">
      <selection activeCell="B35" sqref="B35"/>
    </sheetView>
  </sheetViews>
  <sheetFormatPr defaultRowHeight="15" x14ac:dyDescent="0.25"/>
  <cols>
    <col min="2" max="2" width="45.25" style="19" customWidth="1"/>
    <col min="3" max="3" width="27.625" style="9" customWidth="1"/>
  </cols>
  <sheetData>
    <row r="1" spans="2:3" ht="16.5" x14ac:dyDescent="0.25">
      <c r="B1" s="22" t="s">
        <v>72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0</v>
      </c>
    </row>
    <row r="7" spans="2:3" ht="17.25" thickBot="1" x14ac:dyDescent="0.25">
      <c r="B7" s="7" t="s">
        <v>3</v>
      </c>
      <c r="C7" s="23">
        <v>2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0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>
        <v>0</v>
      </c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>
        <v>0</v>
      </c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0</v>
      </c>
    </row>
    <row r="24" spans="2:3" ht="17.25" thickBot="1" x14ac:dyDescent="0.25">
      <c r="B24" s="7" t="s">
        <v>17</v>
      </c>
      <c r="C24" s="13">
        <v>0</v>
      </c>
    </row>
    <row r="25" spans="2:3" ht="17.25" thickBot="1" x14ac:dyDescent="0.25">
      <c r="B25" s="7" t="s">
        <v>18</v>
      </c>
      <c r="C25" s="13"/>
    </row>
    <row r="26" spans="2:3" ht="17.25" thickBot="1" x14ac:dyDescent="0.25">
      <c r="B26" s="7" t="s">
        <v>19</v>
      </c>
      <c r="C26" s="13"/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2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0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1E-3</v>
      </c>
    </row>
    <row r="39" spans="2:3" ht="15" customHeight="1" thickBot="1" x14ac:dyDescent="0.25">
      <c r="B39" s="7"/>
      <c r="C39" s="10"/>
    </row>
    <row r="40" spans="2:3" ht="15" customHeight="1" thickBot="1" x14ac:dyDescent="0.25">
      <c r="B40" s="7" t="s">
        <v>24</v>
      </c>
      <c r="C40" s="23">
        <v>2000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8" workbookViewId="0">
      <selection activeCell="B35" sqref="B35"/>
    </sheetView>
  </sheetViews>
  <sheetFormatPr defaultRowHeight="15" x14ac:dyDescent="0.25"/>
  <cols>
    <col min="2" max="2" width="41.5" style="19" customWidth="1"/>
    <col min="3" max="3" width="32.625" style="9" customWidth="1"/>
  </cols>
  <sheetData>
    <row r="1" spans="2:3" ht="16.5" x14ac:dyDescent="0.25">
      <c r="B1" s="22" t="s">
        <v>73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0</v>
      </c>
    </row>
    <row r="7" spans="2:3" ht="17.25" thickBot="1" x14ac:dyDescent="0.25">
      <c r="B7" s="7" t="s">
        <v>3</v>
      </c>
      <c r="C7" s="23">
        <v>10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0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>
        <v>0</v>
      </c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>
        <v>0</v>
      </c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0</v>
      </c>
    </row>
    <row r="24" spans="2:3" ht="17.25" thickBot="1" x14ac:dyDescent="0.25">
      <c r="B24" s="7" t="s">
        <v>17</v>
      </c>
      <c r="C24" s="13">
        <v>0</v>
      </c>
    </row>
    <row r="25" spans="2:3" ht="17.25" thickBot="1" x14ac:dyDescent="0.25">
      <c r="B25" s="7" t="s">
        <v>18</v>
      </c>
      <c r="C25" s="13"/>
    </row>
    <row r="26" spans="2:3" ht="17.25" thickBot="1" x14ac:dyDescent="0.25">
      <c r="B26" s="7" t="s">
        <v>19</v>
      </c>
      <c r="C26" s="13"/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10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0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2.941176470588235E-4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34000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8" workbookViewId="0">
      <selection activeCell="B35" sqref="B35"/>
    </sheetView>
  </sheetViews>
  <sheetFormatPr defaultRowHeight="15" x14ac:dyDescent="0.25"/>
  <cols>
    <col min="2" max="2" width="41.125" style="19" customWidth="1"/>
    <col min="3" max="3" width="31.625" style="9" customWidth="1"/>
  </cols>
  <sheetData>
    <row r="1" spans="2:3" ht="16.5" x14ac:dyDescent="0.25">
      <c r="B1" s="22" t="s">
        <v>74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0</v>
      </c>
    </row>
    <row r="7" spans="2:3" ht="17.25" thickBot="1" x14ac:dyDescent="0.25">
      <c r="B7" s="7" t="s">
        <v>3</v>
      </c>
      <c r="C7" s="23">
        <v>6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0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>
        <v>0</v>
      </c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>
        <v>0</v>
      </c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0</v>
      </c>
    </row>
    <row r="24" spans="2:3" ht="17.25" thickBot="1" x14ac:dyDescent="0.25">
      <c r="B24" s="7" t="s">
        <v>17</v>
      </c>
      <c r="C24" s="13">
        <v>0</v>
      </c>
    </row>
    <row r="25" spans="2:3" ht="17.25" thickBot="1" x14ac:dyDescent="0.25">
      <c r="B25" s="7" t="s">
        <v>18</v>
      </c>
      <c r="C25" s="13"/>
    </row>
    <row r="26" spans="2:3" ht="17.25" thickBot="1" x14ac:dyDescent="0.25">
      <c r="B26" s="7" t="s">
        <v>19</v>
      </c>
      <c r="C26" s="13"/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6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0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1E-3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6000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35"/>
  <sheetViews>
    <sheetView rightToLeft="1" topLeftCell="A22" workbookViewId="0">
      <selection activeCell="B42" sqref="B42"/>
    </sheetView>
  </sheetViews>
  <sheetFormatPr defaultColWidth="37.25" defaultRowHeight="15" x14ac:dyDescent="0.25"/>
  <cols>
    <col min="1" max="1" width="10.375" customWidth="1"/>
    <col min="2" max="2" width="41.75" style="14" customWidth="1"/>
    <col min="3" max="3" width="13.5" style="28" bestFit="1" customWidth="1"/>
  </cols>
  <sheetData>
    <row r="1" spans="2:3" ht="16.5" x14ac:dyDescent="0.25">
      <c r="B1" s="22" t="s">
        <v>59</v>
      </c>
    </row>
    <row r="2" spans="2:3" x14ac:dyDescent="0.25">
      <c r="B2" s="21" t="s">
        <v>60</v>
      </c>
    </row>
    <row r="3" spans="2:3" ht="15.75" thickBot="1" x14ac:dyDescent="0.3">
      <c r="B3" s="1" t="s">
        <v>75</v>
      </c>
    </row>
    <row r="4" spans="2:3" thickBot="1" x14ac:dyDescent="0.25">
      <c r="B4" s="3"/>
      <c r="C4" s="29" t="s">
        <v>0</v>
      </c>
    </row>
    <row r="5" spans="2:3" ht="26.25" thickBot="1" x14ac:dyDescent="0.25">
      <c r="B5" s="4" t="s">
        <v>25</v>
      </c>
      <c r="C5" s="30"/>
    </row>
    <row r="6" spans="2:3" ht="17.25" thickBot="1" x14ac:dyDescent="0.25">
      <c r="B6" s="4" t="s">
        <v>26</v>
      </c>
      <c r="C6" s="30"/>
    </row>
    <row r="7" spans="2:3" ht="17.25" thickBot="1" x14ac:dyDescent="0.25">
      <c r="B7" s="15" t="s">
        <v>76</v>
      </c>
      <c r="C7" s="23">
        <v>885</v>
      </c>
    </row>
    <row r="8" spans="2:3" ht="17.25" thickBot="1" x14ac:dyDescent="0.25">
      <c r="B8" s="4" t="s">
        <v>27</v>
      </c>
      <c r="C8" s="30"/>
    </row>
    <row r="9" spans="2:3" ht="16.5" customHeight="1" thickBot="1" x14ac:dyDescent="0.25">
      <c r="B9" s="15" t="s">
        <v>77</v>
      </c>
      <c r="C9" s="31">
        <v>3406</v>
      </c>
    </row>
    <row r="10" spans="2:3" ht="15.75" customHeight="1" thickBot="1" x14ac:dyDescent="0.25">
      <c r="B10" s="15" t="s">
        <v>57</v>
      </c>
      <c r="C10" s="31">
        <v>479</v>
      </c>
    </row>
    <row r="11" spans="2:3" ht="17.25" thickBot="1" x14ac:dyDescent="0.25">
      <c r="B11" s="4" t="s">
        <v>28</v>
      </c>
      <c r="C11" s="23">
        <v>4770</v>
      </c>
    </row>
    <row r="12" spans="2:3" ht="17.25" thickBot="1" x14ac:dyDescent="0.25">
      <c r="B12" s="17"/>
      <c r="C12" s="30"/>
    </row>
    <row r="13" spans="2:3" ht="17.25" thickBot="1" x14ac:dyDescent="0.25">
      <c r="B13" s="4" t="s">
        <v>29</v>
      </c>
      <c r="C13" s="30"/>
    </row>
    <row r="14" spans="2:3" ht="17.25" thickBot="1" x14ac:dyDescent="0.25">
      <c r="B14" s="4" t="s">
        <v>26</v>
      </c>
      <c r="C14" s="30"/>
    </row>
    <row r="15" spans="2:3" ht="17.25" thickBot="1" x14ac:dyDescent="0.25">
      <c r="B15" s="4" t="s">
        <v>27</v>
      </c>
      <c r="C15" s="30"/>
    </row>
    <row r="16" spans="2:3" ht="17.25" thickBot="1" x14ac:dyDescent="0.25">
      <c r="B16" s="15" t="s">
        <v>77</v>
      </c>
      <c r="C16" s="23">
        <v>591</v>
      </c>
    </row>
    <row r="17" spans="2:3" ht="15" customHeight="1" thickBot="1" x14ac:dyDescent="0.25">
      <c r="B17" s="6"/>
      <c r="C17" s="23"/>
    </row>
    <row r="18" spans="2:3" ht="17.25" thickBot="1" x14ac:dyDescent="0.25">
      <c r="B18" s="4" t="s">
        <v>30</v>
      </c>
      <c r="C18" s="23">
        <v>591</v>
      </c>
    </row>
    <row r="19" spans="2:3" ht="17.25" thickBot="1" x14ac:dyDescent="0.25">
      <c r="B19" s="7"/>
      <c r="C19" s="30"/>
    </row>
    <row r="20" spans="2:3" ht="26.25" thickBot="1" x14ac:dyDescent="0.25">
      <c r="B20" s="4" t="s">
        <v>31</v>
      </c>
      <c r="C20" s="30">
        <v>704.33500000000004</v>
      </c>
    </row>
    <row r="21" spans="2:3" ht="26.25" thickBot="1" x14ac:dyDescent="0.25">
      <c r="B21" s="4" t="s">
        <v>32</v>
      </c>
      <c r="C21" s="23">
        <v>704.33500000000004</v>
      </c>
    </row>
    <row r="22" spans="2:3" ht="17.25" thickBot="1" x14ac:dyDescent="0.25">
      <c r="B22" s="4"/>
      <c r="C22" s="30"/>
    </row>
    <row r="23" spans="2:3" ht="17.25" thickBot="1" x14ac:dyDescent="0.25">
      <c r="B23" s="4" t="s">
        <v>33</v>
      </c>
      <c r="C23" s="30"/>
    </row>
    <row r="24" spans="2:3" ht="17.25" thickBot="1" x14ac:dyDescent="0.25">
      <c r="B24" s="16" t="s">
        <v>78</v>
      </c>
      <c r="C24" s="23">
        <v>134</v>
      </c>
    </row>
    <row r="25" spans="2:3" ht="17.25" thickBot="1" x14ac:dyDescent="0.25">
      <c r="B25" s="4" t="s">
        <v>34</v>
      </c>
      <c r="C25" s="23">
        <v>134</v>
      </c>
    </row>
    <row r="26" spans="2:3" ht="17.25" thickBot="1" x14ac:dyDescent="0.25">
      <c r="B26" s="7"/>
      <c r="C26" s="30"/>
    </row>
    <row r="27" spans="2:3" ht="17.25" thickBot="1" x14ac:dyDescent="0.25">
      <c r="B27" s="4" t="s">
        <v>35</v>
      </c>
      <c r="C27" s="30"/>
    </row>
    <row r="28" spans="2:3" ht="17.25" thickBot="1" x14ac:dyDescent="0.25">
      <c r="B28" s="15" t="s">
        <v>79</v>
      </c>
      <c r="C28" s="23">
        <v>7</v>
      </c>
    </row>
    <row r="29" spans="2:3" ht="17.25" thickBot="1" x14ac:dyDescent="0.25">
      <c r="B29" s="4" t="s">
        <v>36</v>
      </c>
      <c r="C29" s="30">
        <v>7</v>
      </c>
    </row>
    <row r="30" spans="2:3" ht="17.25" thickBot="1" x14ac:dyDescent="0.25">
      <c r="B30" s="7"/>
      <c r="C30" s="30"/>
    </row>
    <row r="31" spans="2:3" ht="17.25" thickBot="1" x14ac:dyDescent="0.25">
      <c r="B31" s="4" t="s">
        <v>37</v>
      </c>
      <c r="C31" s="30"/>
    </row>
    <row r="32" spans="2:3" ht="17.25" thickBot="1" x14ac:dyDescent="0.25">
      <c r="B32" s="4" t="s">
        <v>38</v>
      </c>
      <c r="C32" s="23">
        <v>0</v>
      </c>
    </row>
    <row r="33" spans="2:3" ht="17.25" thickBot="1" x14ac:dyDescent="0.25">
      <c r="B33" s="7"/>
      <c r="C33" s="30"/>
    </row>
    <row r="34" spans="2:3" ht="17.25" thickBot="1" x14ac:dyDescent="0.25">
      <c r="B34" s="4" t="s">
        <v>39</v>
      </c>
      <c r="C34" s="23">
        <v>6206.335</v>
      </c>
    </row>
    <row r="35" spans="2:3" ht="17.25" thickBot="1" x14ac:dyDescent="0.25">
      <c r="B35" s="4" t="s">
        <v>40</v>
      </c>
      <c r="C35" s="23">
        <v>9264715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rightToLeft="1" workbookViewId="0">
      <selection activeCell="A10" sqref="A10"/>
    </sheetView>
  </sheetViews>
  <sheetFormatPr defaultColWidth="28.875" defaultRowHeight="15" x14ac:dyDescent="0.25"/>
  <cols>
    <col min="1" max="1" width="44.875" style="14" customWidth="1"/>
    <col min="2" max="2" width="14.625" style="9" customWidth="1"/>
  </cols>
  <sheetData>
    <row r="1" spans="1:2" ht="16.5" x14ac:dyDescent="0.25">
      <c r="A1" s="22" t="s">
        <v>59</v>
      </c>
    </row>
    <row r="2" spans="1:2" x14ac:dyDescent="0.25">
      <c r="A2" s="21" t="s">
        <v>60</v>
      </c>
    </row>
    <row r="3" spans="1:2" ht="15.75" thickBot="1" x14ac:dyDescent="0.3">
      <c r="A3" s="1" t="s">
        <v>80</v>
      </c>
    </row>
    <row r="4" spans="1:2" thickBot="1" x14ac:dyDescent="0.25">
      <c r="A4" s="3"/>
      <c r="B4" s="2" t="s">
        <v>0</v>
      </c>
    </row>
    <row r="5" spans="1:2" ht="18" customHeight="1" thickBot="1" x14ac:dyDescent="0.25">
      <c r="A5" s="4" t="s">
        <v>41</v>
      </c>
      <c r="B5" s="10"/>
    </row>
    <row r="6" spans="1:2" ht="15.75" customHeight="1" thickBot="1" x14ac:dyDescent="0.25">
      <c r="A6" s="4" t="s">
        <v>58</v>
      </c>
      <c r="B6" s="25">
        <v>11337</v>
      </c>
    </row>
    <row r="7" spans="1:2" ht="17.25" thickBot="1" x14ac:dyDescent="0.25">
      <c r="A7" s="4" t="s">
        <v>42</v>
      </c>
      <c r="B7" s="25">
        <v>11337</v>
      </c>
    </row>
    <row r="8" spans="1:2" ht="17.25" thickBot="1" x14ac:dyDescent="0.25">
      <c r="A8" s="7"/>
      <c r="B8" s="11"/>
    </row>
    <row r="9" spans="1:2" ht="17.25" thickBot="1" x14ac:dyDescent="0.25">
      <c r="A9" s="4" t="s">
        <v>43</v>
      </c>
      <c r="B9" s="11">
        <v>0</v>
      </c>
    </row>
    <row r="10" spans="1:2" ht="17.25" thickBot="1" x14ac:dyDescent="0.25">
      <c r="A10" s="4" t="s">
        <v>44</v>
      </c>
      <c r="B10" s="10">
        <v>0</v>
      </c>
    </row>
    <row r="11" spans="1:2" ht="17.25" thickBot="1" x14ac:dyDescent="0.25">
      <c r="A11" s="7"/>
      <c r="B11" s="10"/>
    </row>
    <row r="12" spans="1:2" ht="17.25" thickBot="1" x14ac:dyDescent="0.25">
      <c r="A12" s="4" t="s">
        <v>45</v>
      </c>
      <c r="B12" s="10">
        <v>0</v>
      </c>
    </row>
    <row r="13" spans="1:2" ht="17.25" thickBot="1" x14ac:dyDescent="0.25">
      <c r="A13" s="4" t="s">
        <v>46</v>
      </c>
      <c r="B13" s="10">
        <v>0</v>
      </c>
    </row>
    <row r="14" spans="1:2" ht="17.25" thickBot="1" x14ac:dyDescent="0.25">
      <c r="A14" s="7"/>
      <c r="B14" s="11"/>
    </row>
    <row r="15" spans="1:2" ht="14.25" customHeight="1" x14ac:dyDescent="0.2">
      <c r="A15" s="8" t="s">
        <v>47</v>
      </c>
      <c r="B15" s="12"/>
    </row>
    <row r="16" spans="1:2" ht="17.25" thickBot="1" x14ac:dyDescent="0.25">
      <c r="A16" s="4" t="s">
        <v>48</v>
      </c>
      <c r="B16" s="11">
        <v>0</v>
      </c>
    </row>
    <row r="17" spans="1:2" ht="17.25" thickBot="1" x14ac:dyDescent="0.25">
      <c r="A17" s="4" t="s">
        <v>49</v>
      </c>
      <c r="B17" s="11"/>
    </row>
    <row r="18" spans="1:2" ht="17.25" thickBot="1" x14ac:dyDescent="0.25">
      <c r="A18" s="15" t="s">
        <v>81</v>
      </c>
      <c r="B18" s="11">
        <v>746</v>
      </c>
    </row>
    <row r="19" spans="1:2" ht="17.25" thickBot="1" x14ac:dyDescent="0.25">
      <c r="A19" s="15" t="s">
        <v>82</v>
      </c>
      <c r="B19" s="11">
        <v>432</v>
      </c>
    </row>
    <row r="20" spans="1:2" ht="17.25" thickBot="1" x14ac:dyDescent="0.25">
      <c r="A20" s="15" t="s">
        <v>83</v>
      </c>
      <c r="B20" s="13">
        <v>574</v>
      </c>
    </row>
    <row r="21" spans="1:2" ht="17.25" thickBot="1" x14ac:dyDescent="0.25">
      <c r="A21" s="15" t="s">
        <v>84</v>
      </c>
      <c r="B21" s="13">
        <v>479</v>
      </c>
    </row>
    <row r="22" spans="1:2" ht="17.25" thickBot="1" x14ac:dyDescent="0.25">
      <c r="A22" s="15" t="s">
        <v>57</v>
      </c>
      <c r="B22" s="10">
        <v>1733</v>
      </c>
    </row>
    <row r="23" spans="1:2" ht="17.25" thickBot="1" x14ac:dyDescent="0.25">
      <c r="A23" s="4" t="s">
        <v>50</v>
      </c>
      <c r="B23" s="10">
        <v>3964</v>
      </c>
    </row>
    <row r="24" spans="1:2" ht="17.25" thickBot="1" x14ac:dyDescent="0.25">
      <c r="A24" s="7"/>
      <c r="B24" s="11"/>
    </row>
    <row r="25" spans="1:2" ht="17.25" thickBot="1" x14ac:dyDescent="0.25">
      <c r="A25" s="4" t="s">
        <v>51</v>
      </c>
      <c r="B25" s="11"/>
    </row>
    <row r="26" spans="1:2" ht="17.25" thickBot="1" x14ac:dyDescent="0.25">
      <c r="A26" s="4" t="s">
        <v>52</v>
      </c>
      <c r="B26" s="11"/>
    </row>
    <row r="27" spans="1:2" ht="17.25" thickBot="1" x14ac:dyDescent="0.25">
      <c r="A27" s="15" t="s">
        <v>86</v>
      </c>
      <c r="B27" s="13">
        <v>101</v>
      </c>
    </row>
    <row r="28" spans="1:2" ht="17.25" thickBot="1" x14ac:dyDescent="0.25">
      <c r="A28" s="15" t="s">
        <v>87</v>
      </c>
      <c r="B28" s="13">
        <v>186</v>
      </c>
    </row>
    <row r="29" spans="1:2" ht="17.25" thickBot="1" x14ac:dyDescent="0.25">
      <c r="A29" s="15" t="s">
        <v>85</v>
      </c>
      <c r="B29" s="11">
        <v>206</v>
      </c>
    </row>
    <row r="30" spans="1:2" ht="17.25" thickBot="1" x14ac:dyDescent="0.25">
      <c r="A30" s="15" t="s">
        <v>91</v>
      </c>
      <c r="B30" s="13">
        <v>18</v>
      </c>
    </row>
    <row r="31" spans="1:2" ht="17.25" thickBot="1" x14ac:dyDescent="0.25">
      <c r="A31" s="15" t="s">
        <v>92</v>
      </c>
      <c r="B31" s="13">
        <v>11</v>
      </c>
    </row>
    <row r="32" spans="1:2" ht="17.25" thickBot="1" x14ac:dyDescent="0.25">
      <c r="A32" s="15" t="s">
        <v>93</v>
      </c>
      <c r="B32" s="13">
        <v>9</v>
      </c>
    </row>
    <row r="33" spans="1:2" ht="17.25" thickBot="1" x14ac:dyDescent="0.25">
      <c r="A33" s="15" t="s">
        <v>57</v>
      </c>
      <c r="B33" s="25">
        <v>3</v>
      </c>
    </row>
    <row r="34" spans="1:2" ht="17.25" thickBot="1" x14ac:dyDescent="0.25">
      <c r="A34" s="4" t="s">
        <v>53</v>
      </c>
      <c r="B34" s="11"/>
    </row>
    <row r="35" spans="1:2" ht="17.25" thickBot="1" x14ac:dyDescent="0.25">
      <c r="A35" s="15" t="s">
        <v>88</v>
      </c>
      <c r="B35" s="13">
        <v>13</v>
      </c>
    </row>
    <row r="36" spans="1:2" ht="17.25" thickBot="1" x14ac:dyDescent="0.25">
      <c r="A36" s="15" t="s">
        <v>96</v>
      </c>
      <c r="B36" s="20">
        <v>17</v>
      </c>
    </row>
    <row r="37" spans="1:2" ht="17.25" thickBot="1" x14ac:dyDescent="0.25">
      <c r="A37" s="15" t="s">
        <v>89</v>
      </c>
      <c r="B37" s="13">
        <v>41</v>
      </c>
    </row>
    <row r="38" spans="1:2" ht="17.25" thickBot="1" x14ac:dyDescent="0.25">
      <c r="A38" s="15" t="s">
        <v>90</v>
      </c>
      <c r="B38" s="13">
        <v>13</v>
      </c>
    </row>
    <row r="39" spans="1:2" ht="17.25" thickBot="1" x14ac:dyDescent="0.25">
      <c r="A39" s="15" t="s">
        <v>94</v>
      </c>
      <c r="B39" s="20">
        <v>6</v>
      </c>
    </row>
    <row r="40" spans="1:2" ht="17.25" thickBot="1" x14ac:dyDescent="0.25">
      <c r="A40" s="15" t="s">
        <v>95</v>
      </c>
      <c r="B40" s="20">
        <v>6</v>
      </c>
    </row>
    <row r="41" spans="1:2" ht="17.25" thickBot="1" x14ac:dyDescent="0.25">
      <c r="A41" s="15" t="s">
        <v>57</v>
      </c>
      <c r="B41" s="11">
        <v>6</v>
      </c>
    </row>
    <row r="42" spans="1:2" ht="17.25" thickBot="1" x14ac:dyDescent="0.25">
      <c r="A42" s="4" t="s">
        <v>54</v>
      </c>
      <c r="B42" s="23">
        <v>15937</v>
      </c>
    </row>
    <row r="43" spans="1:2" ht="17.25" thickBot="1" x14ac:dyDescent="0.25">
      <c r="A43" s="4" t="s">
        <v>40</v>
      </c>
      <c r="B43" s="23">
        <v>9264715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2" workbookViewId="0">
      <selection activeCell="C40" sqref="C40"/>
    </sheetView>
  </sheetViews>
  <sheetFormatPr defaultRowHeight="15" x14ac:dyDescent="0.25"/>
  <cols>
    <col min="2" max="2" width="47.25" style="19" customWidth="1"/>
    <col min="3" max="3" width="32.875" style="9" customWidth="1"/>
  </cols>
  <sheetData>
    <row r="1" spans="2:3" ht="16.5" x14ac:dyDescent="0.25">
      <c r="B1" s="22" t="s">
        <v>59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370</v>
      </c>
    </row>
    <row r="7" spans="2:3" ht="17.25" thickBot="1" x14ac:dyDescent="0.25">
      <c r="B7" s="7" t="s">
        <v>3</v>
      </c>
      <c r="C7" s="13">
        <v>2107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247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24">
        <v>10.417999999999999</v>
      </c>
    </row>
    <row r="15" spans="2:3" ht="17.25" thickBot="1" x14ac:dyDescent="0.25">
      <c r="B15" s="7" t="s">
        <v>9</v>
      </c>
      <c r="C15" s="13">
        <v>432</v>
      </c>
    </row>
    <row r="16" spans="2:3" ht="17.25" thickBot="1" x14ac:dyDescent="0.25">
      <c r="B16" s="7" t="s">
        <v>10</v>
      </c>
      <c r="C16" s="24">
        <v>133.989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4191</v>
      </c>
    </row>
    <row r="20" spans="2:3" ht="17.25" thickBot="1" x14ac:dyDescent="0.25">
      <c r="B20" s="7" t="s">
        <v>13</v>
      </c>
      <c r="C20" s="13">
        <v>2836</v>
      </c>
    </row>
    <row r="21" spans="2:3" ht="17.25" thickBot="1" x14ac:dyDescent="0.25">
      <c r="B21" s="7" t="s">
        <v>14</v>
      </c>
      <c r="C21" s="13"/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239</v>
      </c>
    </row>
    <row r="24" spans="2:3" ht="17.25" thickBot="1" x14ac:dyDescent="0.25">
      <c r="B24" s="7" t="s">
        <v>17</v>
      </c>
      <c r="C24" s="13">
        <v>49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2387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>
        <v>7</v>
      </c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13009.406999999999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v>2.6631253084727171E-3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v>3.5671530024677816E-3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3647000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16" workbookViewId="0">
      <selection activeCell="B35" sqref="B35"/>
    </sheetView>
  </sheetViews>
  <sheetFormatPr defaultRowHeight="15" x14ac:dyDescent="0.25"/>
  <cols>
    <col min="2" max="2" width="49.5" style="19" customWidth="1"/>
    <col min="3" max="3" width="13.75" style="9" customWidth="1"/>
  </cols>
  <sheetData>
    <row r="1" spans="2:3" ht="16.5" x14ac:dyDescent="0.25">
      <c r="B1" s="22" t="s">
        <v>62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179</v>
      </c>
    </row>
    <row r="7" spans="2:3" ht="17.25" thickBot="1" x14ac:dyDescent="0.25">
      <c r="B7" s="7" t="s">
        <v>3</v>
      </c>
      <c r="C7" s="23">
        <f>772-179</f>
        <v>593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144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25">
        <f>99+2</f>
        <v>101</v>
      </c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982</v>
      </c>
    </row>
    <row r="20" spans="2:3" ht="17.25" thickBot="1" x14ac:dyDescent="0.25">
      <c r="B20" s="7" t="s">
        <v>13</v>
      </c>
      <c r="C20" s="13">
        <v>796</v>
      </c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91</v>
      </c>
    </row>
    <row r="24" spans="2:3" ht="17.25" thickBot="1" x14ac:dyDescent="0.25">
      <c r="B24" s="7" t="s">
        <v>17</v>
      </c>
      <c r="C24" s="13">
        <v>14</v>
      </c>
    </row>
    <row r="25" spans="2:3" ht="15.75" customHeight="1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731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f>SUM(C29:C30)+SUM(C19:C26)+SUM(C14:C16)+SUM(C10:C11)+SUM(C6:C7)</f>
        <v>3631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f>((SUM(C19:C26)+C14+C30)/C40/1000)*1000</f>
        <v>1.3460350154479918E-3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f>(C32/C40/1000)*1000</f>
        <v>1.8697219361483008E-3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1942000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19" workbookViewId="0">
      <selection activeCell="C32" sqref="C32"/>
    </sheetView>
  </sheetViews>
  <sheetFormatPr defaultRowHeight="15" x14ac:dyDescent="0.25"/>
  <cols>
    <col min="2" max="2" width="50.625" style="19" customWidth="1"/>
    <col min="3" max="3" width="22.25" style="9" customWidth="1"/>
  </cols>
  <sheetData>
    <row r="1" spans="2:3" ht="16.5" x14ac:dyDescent="0.25">
      <c r="B1" s="22" t="s">
        <v>63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140</v>
      </c>
    </row>
    <row r="7" spans="2:3" ht="17.25" thickBot="1" x14ac:dyDescent="0.25">
      <c r="B7" s="7" t="s">
        <v>3</v>
      </c>
      <c r="C7" s="23">
        <v>762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67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24">
        <v>2.625</v>
      </c>
    </row>
    <row r="15" spans="2:3" ht="17.25" thickBot="1" x14ac:dyDescent="0.25">
      <c r="B15" s="7" t="s">
        <v>9</v>
      </c>
      <c r="C15" s="13">
        <v>158</v>
      </c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1574</v>
      </c>
    </row>
    <row r="20" spans="2:3" ht="17.25" thickBot="1" x14ac:dyDescent="0.25">
      <c r="B20" s="7" t="s">
        <v>13</v>
      </c>
      <c r="C20" s="13">
        <v>958</v>
      </c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109</v>
      </c>
    </row>
    <row r="24" spans="2:3" ht="17.25" thickBot="1" x14ac:dyDescent="0.25">
      <c r="B24" s="7" t="s">
        <v>17</v>
      </c>
      <c r="C24" s="13">
        <v>18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647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>
        <v>0</v>
      </c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23">
        <v>4435.625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38.25" customHeight="1" thickBot="1" x14ac:dyDescent="0.25">
      <c r="B35" s="7" t="s">
        <v>97</v>
      </c>
      <c r="C35" s="32">
        <v>3.0607076780758556E-3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39" customHeight="1" thickBot="1" x14ac:dyDescent="0.25">
      <c r="B38" s="7" t="s">
        <v>56</v>
      </c>
      <c r="C38" s="32">
        <v>4.1032608695652176E-3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1081000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workbookViewId="0">
      <selection activeCell="C40" sqref="C40"/>
    </sheetView>
  </sheetViews>
  <sheetFormatPr defaultRowHeight="15" x14ac:dyDescent="0.25"/>
  <cols>
    <col min="2" max="2" width="44.5" style="19" customWidth="1"/>
    <col min="3" max="3" width="28.875" style="9" customWidth="1"/>
  </cols>
  <sheetData>
    <row r="1" spans="2:3" ht="16.5" x14ac:dyDescent="0.25">
      <c r="B1" s="22" t="s">
        <v>64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26</v>
      </c>
    </row>
    <row r="7" spans="2:3" ht="17.25" thickBot="1" x14ac:dyDescent="0.25">
      <c r="B7" s="7" t="s">
        <v>3</v>
      </c>
      <c r="C7" s="23">
        <f>183-26</f>
        <v>157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10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24">
        <f>292/1000</f>
        <v>0.29199999999999998</v>
      </c>
    </row>
    <row r="15" spans="2:3" ht="17.25" thickBot="1" x14ac:dyDescent="0.25">
      <c r="B15" s="7" t="s">
        <v>9</v>
      </c>
      <c r="C15" s="13"/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/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20</v>
      </c>
    </row>
    <row r="24" spans="2:3" ht="17.25" thickBot="1" x14ac:dyDescent="0.25">
      <c r="B24" s="7" t="s">
        <v>17</v>
      </c>
      <c r="C24" s="13">
        <v>5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63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f>SUM(C29:C30)+SUM(C19:C26)+SUM(C14:C16)+SUM(C10:C11)+SUM(C6:C7)</f>
        <v>281.29200000000003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26.25" thickBot="1" x14ac:dyDescent="0.25">
      <c r="B35" s="7" t="s">
        <v>97</v>
      </c>
      <c r="C35" s="32">
        <f>((SUM(C19:C26)+C14+C30)/C40/1000)*1000</f>
        <v>8.1001834862385322E-4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26.25" thickBot="1" x14ac:dyDescent="0.25">
      <c r="B38" s="7" t="s">
        <v>56</v>
      </c>
      <c r="C38" s="32">
        <f>(C32/C40/1000)*1000</f>
        <v>2.5806605504587157E-3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f>109*1000</f>
        <v>109000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31" workbookViewId="0">
      <selection activeCell="B35" sqref="B35"/>
    </sheetView>
  </sheetViews>
  <sheetFormatPr defaultRowHeight="15" x14ac:dyDescent="0.25"/>
  <cols>
    <col min="2" max="2" width="37.875" style="19" customWidth="1"/>
    <col min="3" max="3" width="34.625" style="9" customWidth="1"/>
  </cols>
  <sheetData>
    <row r="1" spans="2:3" ht="16.5" x14ac:dyDescent="0.25">
      <c r="B1" s="22" t="s">
        <v>65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17</v>
      </c>
    </row>
    <row r="7" spans="2:3" ht="17.25" thickBot="1" x14ac:dyDescent="0.25">
      <c r="B7" s="7" t="s">
        <v>3</v>
      </c>
      <c r="C7" s="23">
        <v>38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10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/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17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/>
    </row>
    <row r="21" spans="2:3" ht="17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4</v>
      </c>
    </row>
    <row r="24" spans="2:3" ht="17.25" thickBot="1" x14ac:dyDescent="0.25">
      <c r="B24" s="7" t="s">
        <v>17</v>
      </c>
      <c r="C24" s="13">
        <v>7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11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87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39" thickBot="1" x14ac:dyDescent="0.25">
      <c r="B35" s="7" t="s">
        <v>97</v>
      </c>
      <c r="C35" s="32">
        <v>1.7187499999999999E-4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39" thickBot="1" x14ac:dyDescent="0.25">
      <c r="B38" s="7" t="s">
        <v>56</v>
      </c>
      <c r="C38" s="32">
        <v>6.7968749999999995E-4</v>
      </c>
    </row>
    <row r="39" spans="2:3" ht="17.25" thickBot="1" x14ac:dyDescent="0.25">
      <c r="B39" s="7"/>
      <c r="C39" s="10"/>
    </row>
    <row r="40" spans="2:3" ht="17.25" thickBot="1" x14ac:dyDescent="0.25">
      <c r="B40" s="7" t="s">
        <v>24</v>
      </c>
      <c r="C40" s="23">
        <v>128000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rightToLeft="1" topLeftCell="A28" workbookViewId="0">
      <selection activeCell="B35" sqref="B35"/>
    </sheetView>
  </sheetViews>
  <sheetFormatPr defaultRowHeight="15" x14ac:dyDescent="0.25"/>
  <cols>
    <col min="2" max="2" width="36.125" style="19" customWidth="1"/>
    <col min="3" max="3" width="37.625" style="9" customWidth="1"/>
  </cols>
  <sheetData>
    <row r="1" spans="2:3" ht="16.5" x14ac:dyDescent="0.25">
      <c r="B1" s="22" t="s">
        <v>66</v>
      </c>
    </row>
    <row r="2" spans="2:3" x14ac:dyDescent="0.25">
      <c r="B2" s="21"/>
    </row>
    <row r="3" spans="2:3" ht="15.75" thickBot="1" x14ac:dyDescent="0.3">
      <c r="B3" s="1" t="s">
        <v>61</v>
      </c>
    </row>
    <row r="4" spans="2:3" thickBot="1" x14ac:dyDescent="0.25">
      <c r="B4" s="3"/>
      <c r="C4" s="2" t="s">
        <v>0</v>
      </c>
    </row>
    <row r="5" spans="2:3" ht="17.25" thickBot="1" x14ac:dyDescent="0.25">
      <c r="B5" s="17" t="s">
        <v>1</v>
      </c>
      <c r="C5" s="10"/>
    </row>
    <row r="6" spans="2:3" ht="17.25" thickBot="1" x14ac:dyDescent="0.25">
      <c r="B6" s="7" t="s">
        <v>2</v>
      </c>
      <c r="C6" s="13">
        <v>14</v>
      </c>
    </row>
    <row r="7" spans="2:3" ht="17.25" thickBot="1" x14ac:dyDescent="0.25">
      <c r="B7" s="7" t="s">
        <v>3</v>
      </c>
      <c r="C7" s="23">
        <v>54</v>
      </c>
    </row>
    <row r="8" spans="2:3" ht="17.25" thickBot="1" x14ac:dyDescent="0.25">
      <c r="B8" s="7"/>
      <c r="C8" s="10"/>
    </row>
    <row r="9" spans="2:3" ht="17.25" thickBot="1" x14ac:dyDescent="0.25">
      <c r="B9" s="17" t="s">
        <v>4</v>
      </c>
      <c r="C9" s="10"/>
    </row>
    <row r="10" spans="2:3" ht="17.25" thickBot="1" x14ac:dyDescent="0.25">
      <c r="B10" s="7" t="s">
        <v>5</v>
      </c>
      <c r="C10" s="13">
        <v>0</v>
      </c>
    </row>
    <row r="11" spans="2:3" ht="17.25" thickBot="1" x14ac:dyDescent="0.25">
      <c r="B11" s="7" t="s">
        <v>6</v>
      </c>
      <c r="C11" s="13">
        <v>8</v>
      </c>
    </row>
    <row r="12" spans="2:3" ht="17.25" thickBot="1" x14ac:dyDescent="0.25">
      <c r="B12" s="7"/>
      <c r="C12" s="10"/>
    </row>
    <row r="13" spans="2:3" ht="17.25" thickBot="1" x14ac:dyDescent="0.25">
      <c r="B13" s="17" t="s">
        <v>7</v>
      </c>
      <c r="C13" s="10"/>
    </row>
    <row r="14" spans="2:3" ht="26.25" thickBot="1" x14ac:dyDescent="0.25">
      <c r="B14" s="7" t="s">
        <v>8</v>
      </c>
      <c r="C14" s="13">
        <v>0</v>
      </c>
    </row>
    <row r="15" spans="2:3" ht="17.25" thickBot="1" x14ac:dyDescent="0.25">
      <c r="B15" s="7" t="s">
        <v>9</v>
      </c>
      <c r="C15" s="13"/>
    </row>
    <row r="16" spans="2:3" ht="17.25" thickBot="1" x14ac:dyDescent="0.25">
      <c r="B16" s="7" t="s">
        <v>10</v>
      </c>
      <c r="C16" s="13">
        <v>0</v>
      </c>
    </row>
    <row r="17" spans="2:3" ht="17.25" thickBot="1" x14ac:dyDescent="0.25">
      <c r="B17" s="7"/>
      <c r="C17" s="10"/>
    </row>
    <row r="18" spans="2:3" ht="17.25" thickBot="1" x14ac:dyDescent="0.25">
      <c r="B18" s="17" t="s">
        <v>11</v>
      </c>
      <c r="C18" s="10"/>
    </row>
    <row r="19" spans="2:3" ht="26.25" thickBot="1" x14ac:dyDescent="0.25">
      <c r="B19" s="7" t="s">
        <v>12</v>
      </c>
      <c r="C19" s="13">
        <v>0</v>
      </c>
    </row>
    <row r="20" spans="2:3" ht="17.25" thickBot="1" x14ac:dyDescent="0.25">
      <c r="B20" s="7" t="s">
        <v>13</v>
      </c>
      <c r="C20" s="13"/>
    </row>
    <row r="21" spans="2:3" ht="26.25" thickBot="1" x14ac:dyDescent="0.25">
      <c r="B21" s="7" t="s">
        <v>14</v>
      </c>
      <c r="C21" s="13">
        <v>0</v>
      </c>
    </row>
    <row r="22" spans="2:3" ht="17.25" thickBot="1" x14ac:dyDescent="0.25">
      <c r="B22" s="7" t="s">
        <v>15</v>
      </c>
      <c r="C22" s="13">
        <v>0</v>
      </c>
    </row>
    <row r="23" spans="2:3" ht="17.25" thickBot="1" x14ac:dyDescent="0.25">
      <c r="B23" s="7" t="s">
        <v>16</v>
      </c>
      <c r="C23" s="13">
        <v>31</v>
      </c>
    </row>
    <row r="24" spans="2:3" ht="17.25" thickBot="1" x14ac:dyDescent="0.25">
      <c r="B24" s="7" t="s">
        <v>17</v>
      </c>
      <c r="C24" s="13">
        <v>5</v>
      </c>
    </row>
    <row r="25" spans="2:3" ht="17.25" thickBot="1" x14ac:dyDescent="0.25">
      <c r="B25" s="7" t="s">
        <v>18</v>
      </c>
      <c r="C25" s="13">
        <v>0</v>
      </c>
    </row>
    <row r="26" spans="2:3" ht="17.25" thickBot="1" x14ac:dyDescent="0.25">
      <c r="B26" s="7" t="s">
        <v>19</v>
      </c>
      <c r="C26" s="13">
        <v>92</v>
      </c>
    </row>
    <row r="27" spans="2:3" ht="17.25" thickBot="1" x14ac:dyDescent="0.25">
      <c r="B27" s="7"/>
      <c r="C27" s="10"/>
    </row>
    <row r="28" spans="2:3" ht="17.25" thickBot="1" x14ac:dyDescent="0.25">
      <c r="B28" s="17" t="s">
        <v>20</v>
      </c>
      <c r="C28" s="10"/>
    </row>
    <row r="29" spans="2:3" ht="17.25" thickBot="1" x14ac:dyDescent="0.25">
      <c r="B29" s="7" t="s">
        <v>21</v>
      </c>
      <c r="C29" s="13"/>
    </row>
    <row r="30" spans="2:3" ht="17.25" thickBot="1" x14ac:dyDescent="0.25">
      <c r="B30" s="7" t="s">
        <v>22</v>
      </c>
      <c r="C30" s="13"/>
    </row>
    <row r="31" spans="2:3" ht="17.25" thickBot="1" x14ac:dyDescent="0.25">
      <c r="B31" s="7"/>
      <c r="C31" s="10"/>
    </row>
    <row r="32" spans="2:3" ht="17.25" thickBot="1" x14ac:dyDescent="0.25">
      <c r="B32" s="17" t="s">
        <v>55</v>
      </c>
      <c r="C32" s="13">
        <v>204</v>
      </c>
    </row>
    <row r="33" spans="2:3" ht="17.25" thickBot="1" x14ac:dyDescent="0.25">
      <c r="B33" s="18"/>
      <c r="C33" s="10"/>
    </row>
    <row r="34" spans="2:3" ht="17.25" thickBot="1" x14ac:dyDescent="0.25">
      <c r="B34" s="17" t="s">
        <v>23</v>
      </c>
      <c r="C34" s="13"/>
    </row>
    <row r="35" spans="2:3" ht="39" thickBot="1" x14ac:dyDescent="0.25">
      <c r="B35" s="7" t="s">
        <v>97</v>
      </c>
      <c r="C35" s="32">
        <v>1.1531531531531532E-3</v>
      </c>
    </row>
    <row r="36" spans="2:3" ht="14.25" customHeight="1" x14ac:dyDescent="0.2">
      <c r="B36" s="5"/>
      <c r="C36" s="33"/>
    </row>
    <row r="37" spans="2:3" ht="15" customHeight="1" thickBot="1" x14ac:dyDescent="0.25">
      <c r="B37" s="7"/>
      <c r="C37" s="34"/>
    </row>
    <row r="38" spans="2:3" ht="39" thickBot="1" x14ac:dyDescent="0.25">
      <c r="B38" s="7" t="s">
        <v>56</v>
      </c>
      <c r="C38" s="32">
        <v>1.8378378378378379E-3</v>
      </c>
    </row>
    <row r="39" spans="2:3" ht="15" customHeight="1" thickBot="1" x14ac:dyDescent="0.25">
      <c r="B39" s="7"/>
      <c r="C39" s="10"/>
    </row>
    <row r="40" spans="2:3" ht="15" customHeight="1" thickBot="1" x14ac:dyDescent="0.25">
      <c r="B40" s="7" t="s">
        <v>24</v>
      </c>
      <c r="C40" s="23">
        <v>111000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18</vt:i4>
      </vt:variant>
    </vt:vector>
  </HeadingPairs>
  <TitlesOfParts>
    <vt:vector size="18" baseType="lpstr">
      <vt:lpstr>נספח 1</vt:lpstr>
      <vt:lpstr>נספח 2</vt:lpstr>
      <vt:lpstr>נספח 3</vt:lpstr>
      <vt:lpstr>אקסלנס גמל</vt:lpstr>
      <vt:lpstr>אקסלנס גמל 15%</vt:lpstr>
      <vt:lpstr>אקסלנס גמל 50%</vt:lpstr>
      <vt:lpstr>אקסלנס גמל מניות</vt:lpstr>
      <vt:lpstr>אקסלנס גמל אג"ח עד 20% מניות</vt:lpstr>
      <vt:lpstr>אקסלנס גמל אג"ח קונצרני עד 20% </vt:lpstr>
      <vt:lpstr>אקסלנס גמל יסודות</vt:lpstr>
      <vt:lpstr>אקסלנס גמל שקלי</vt:lpstr>
      <vt:lpstr>אקסלנס גמל צמוד מדד</vt:lpstr>
      <vt:lpstr>אקסלנס גמל מטח</vt:lpstr>
      <vt:lpstr>אקסלנס גמל מחקה מדדים 2575</vt:lpstr>
      <vt:lpstr>אקסלנס גמל מחקה מדדי אגח</vt:lpstr>
      <vt:lpstr>אקסלנס גמל מחקה מדדים</vt:lpstr>
      <vt:lpstr>אקסלנס גמל מחקה מדדי מניות</vt:lpstr>
      <vt:lpstr>גיליון15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2015-03-29T13:51:30Z</dcterms:modified>
</cp:coreProperties>
</file>