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ngdobry.sharepoint.com/sites/gngemel/DocLib/כספים/דוחות כספיים ומס/חברה מנהלת/שנת 2023/דיווחים לאוצר/12.2023/"/>
    </mc:Choice>
  </mc:AlternateContent>
  <xr:revisionPtr revIDLastSave="188" documentId="8_{EBF87F4C-DAA6-4B6D-BA71-99CFE53EC068}" xr6:coauthVersionLast="47" xr6:coauthVersionMax="47" xr10:uidLastSave="{4E354B0E-882F-4B4C-B3BC-89D50DBA06AC}"/>
  <bookViews>
    <workbookView xWindow="-120" yWindow="-120" windowWidth="29040" windowHeight="15720" tabRatio="903" firstSheet="14" activeTab="22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" sheetId="81" r:id="rId26"/>
    <sheet name="יתרת התחייבות להשקעה" sheetId="84" r:id="rId27"/>
  </sheets>
  <externalReferences>
    <externalReference r:id="rId28"/>
    <externalReference r:id="rId29"/>
    <externalReference r:id="rId30"/>
    <externalReference r:id="rId31"/>
  </externalReferences>
  <definedNames>
    <definedName name="_new1">[1]הערות!$E$55</definedName>
    <definedName name="_new2">[2]הערות!$E$55</definedName>
    <definedName name="a">#REF!</definedName>
    <definedName name="adi" localSheetId="21">הלוואות!$B$6:$T$53</definedName>
    <definedName name="adi" localSheetId="22">'פקדונות מעל 3 חודשים'!$B$6:$Q$31</definedName>
    <definedName name="adi_1212" localSheetId="2">'תעודות התחייבות ממשלתיות'!$B$6:$T$27</definedName>
    <definedName name="currency">#REF!</definedName>
    <definedName name="data_colm">#REF!</definedName>
    <definedName name="data_columns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_xlnm.Print_Area" localSheetId="4">'אג"ח קונצרני'!$B$6:$W$32</definedName>
    <definedName name="_xlnm.Print_Area" localSheetId="9">אופציות!$B$6:$N$41</definedName>
    <definedName name="_xlnm.Print_Area" localSheetId="21">הלוואות!$B$40:$T$40</definedName>
    <definedName name="_xlnm.Print_Area" localSheetId="24">'השקעה בחברות מוחזקות'!$B$6:$L$17</definedName>
    <definedName name="_xlnm.Print_Area" localSheetId="25">'השקעות אחרות'!$B$6:$M$17</definedName>
    <definedName name="_xlnm.Print_Area" localSheetId="23">'זכויות מקרקעין'!$B$6:$L$24</definedName>
    <definedName name="_xlnm.Print_Area" localSheetId="10">'חוזים עתידיים'!$B$6:$H$18</definedName>
    <definedName name="_xlnm.Print_Area" localSheetId="26">'יתרת התחייבות להשקעה'!$B$6:$D$16</definedName>
    <definedName name="_xlnm.Print_Area" localSheetId="8">'כתבי אופציה'!$B$6:$N$20</definedName>
    <definedName name="_xlnm.Print_Area" localSheetId="12">'לא סחיר- תעודות התחייבות ממשלתי'!$B$6:$R$24</definedName>
    <definedName name="_xlnm.Print_Area" localSheetId="14">'לא סחיר - אג"ח קונצרני'!$B$6:$U$32</definedName>
    <definedName name="_xlnm.Print_Area" localSheetId="18">'לא סחיר - אופציות'!$B$6:$N$44</definedName>
    <definedName name="_xlnm.Print_Area" localSheetId="19">'לא סחיר - חוזים עתידיים'!$B$6:$M$41</definedName>
    <definedName name="_xlnm.Print_Area" localSheetId="17">'לא סחיר - כתבי אופציה'!$B$6:$N$18</definedName>
    <definedName name="_xlnm.Print_Area" localSheetId="20">'לא סחיר - מוצרים מובנים'!$B$6:$S$36</definedName>
    <definedName name="_xlnm.Print_Area" localSheetId="15">'לא סחיר - מניות'!$B$6:$O$22</definedName>
    <definedName name="_xlnm.Print_Area" localSheetId="16">'לא סחיר - קרנות השקעה'!$B$6:$M$38</definedName>
    <definedName name="_xlnm.Print_Area" localSheetId="13">'לא סחיר - תעודות חוב מסחריות'!$B$6:$U$33</definedName>
    <definedName name="_xlnm.Print_Area" localSheetId="11">'מוצרים מובנים'!$B$6:$S$36</definedName>
    <definedName name="_xlnm.Print_Area" localSheetId="1">מזומנים!$B$6:$K$42</definedName>
    <definedName name="_xlnm.Print_Area" localSheetId="5">מניות!$B$6:$P$32</definedName>
    <definedName name="_xlnm.Print_Area" localSheetId="0">'סכום נכסי הקרן'!$B$6:$F$45</definedName>
    <definedName name="_xlnm.Print_Area" localSheetId="22">'פקדונות מעל 3 חודשים'!$B$6:$R$30</definedName>
    <definedName name="_xlnm.Print_Area" localSheetId="7">'קרנות נאמנות'!$B$6:$Q$38</definedName>
    <definedName name="_xlnm.Print_Area" localSheetId="6">'קרנות סל'!$B$6:$P$44</definedName>
    <definedName name="_xlnm.Print_Area" localSheetId="2">'תעודות התחייבות ממשלתיות'!$B$6:$T$10</definedName>
    <definedName name="_xlnm.Print_Area" localSheetId="3">'תעודות חוב מסחריות '!$B$6:$W$29</definedName>
    <definedName name="Quarter">'סכום נכסי הקרן'!$L$4:$L$8</definedName>
    <definedName name="range_data">#REF!</definedName>
    <definedName name="Raters">#REF!</definedName>
    <definedName name="Rating">#REF!</definedName>
    <definedName name="Reporting">'סכום נכסי הקרן'!$R$3:$R$9</definedName>
    <definedName name="table_company">#REF!</definedName>
    <definedName name="Type_Business">#REF!</definedName>
    <definedName name="value">#REF!</definedName>
    <definedName name="Year">'סכום נכסי הקרן'!$P$3:$P$9</definedName>
    <definedName name="לל">#REF!</definedName>
    <definedName name="עדי" localSheetId="2">'תעודות התחייבות ממשלתיות'!$B$6:$T$27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9" l="1"/>
  <c r="C1" i="59"/>
  <c r="P11" i="79"/>
  <c r="P17" i="79"/>
  <c r="P16" i="79"/>
  <c r="P20" i="79"/>
  <c r="P19" i="79"/>
  <c r="Q15" i="79"/>
  <c r="Q11" i="79"/>
  <c r="C34" i="88"/>
  <c r="C38" i="88" s="1"/>
  <c r="Q10" i="79" s="1"/>
  <c r="P15" i="79"/>
  <c r="P10" i="79"/>
  <c r="M10" i="79"/>
  <c r="M15" i="79"/>
  <c r="M11" i="79" s="1"/>
  <c r="M19" i="79"/>
  <c r="J23" i="58"/>
  <c r="J20" i="58"/>
  <c r="J12" i="58"/>
  <c r="J22" i="58"/>
  <c r="J21" i="58"/>
  <c r="J18" i="58"/>
  <c r="J24" i="58"/>
  <c r="J11" i="58" l="1"/>
  <c r="O15" i="59" l="1"/>
  <c r="O12" i="59" s="1"/>
  <c r="C3" i="79"/>
  <c r="C2" i="79"/>
  <c r="C2" i="58"/>
  <c r="C3" i="58"/>
  <c r="C1" i="58"/>
  <c r="C1" i="79"/>
  <c r="J39" i="58"/>
  <c r="S16" i="59" l="1"/>
  <c r="C13" i="88"/>
  <c r="C12" i="88" s="1"/>
  <c r="S15" i="59"/>
  <c r="S12" i="59" s="1"/>
  <c r="K17" i="58"/>
  <c r="K19" i="58" l="1"/>
  <c r="K16" i="58"/>
  <c r="K21" i="58"/>
  <c r="K22" i="58"/>
  <c r="K40" i="58"/>
  <c r="B1" i="84"/>
  <c r="B1" i="81"/>
  <c r="B1" i="90"/>
  <c r="B1" i="80"/>
  <c r="B1" i="79"/>
  <c r="B1" i="78"/>
  <c r="B1" i="77"/>
  <c r="B1" i="76"/>
  <c r="B1" i="75"/>
  <c r="B1" i="74"/>
  <c r="B1" i="73"/>
  <c r="B1" i="72"/>
  <c r="B1" i="71"/>
  <c r="B1" i="70"/>
  <c r="B1" i="69"/>
  <c r="B1" i="68"/>
  <c r="B1" i="67"/>
  <c r="B1" i="66"/>
  <c r="B1" i="65"/>
  <c r="B1" i="64"/>
  <c r="B1" i="63"/>
  <c r="B1" i="62"/>
  <c r="AA4" i="61"/>
  <c r="B1" i="61"/>
  <c r="B1" i="60"/>
  <c r="B1" i="59"/>
  <c r="B1" i="58"/>
  <c r="F39" i="88"/>
  <c r="F37" i="88"/>
  <c r="F36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21" i="88"/>
  <c r="F20" i="88"/>
  <c r="F19" i="88"/>
  <c r="F18" i="88"/>
  <c r="F17" i="88"/>
  <c r="F16" i="88"/>
  <c r="F15" i="88"/>
  <c r="F14" i="88"/>
  <c r="K15" i="58" l="1"/>
  <c r="K39" i="58"/>
  <c r="K24" i="58"/>
  <c r="K20" i="58"/>
  <c r="K23" i="58"/>
  <c r="K13" i="58"/>
  <c r="K25" i="58"/>
  <c r="K14" i="58"/>
  <c r="K18" i="58"/>
  <c r="C11" i="88" l="1"/>
  <c r="Q20" i="79" s="1"/>
  <c r="K12" i="58"/>
  <c r="K11" i="58" s="1"/>
  <c r="L17" i="58" l="1"/>
  <c r="L19" i="58" l="1"/>
  <c r="L16" i="58"/>
  <c r="L40" i="58"/>
  <c r="L22" i="58"/>
  <c r="Q19" i="79"/>
  <c r="F34" i="88"/>
  <c r="T16" i="59"/>
  <c r="F12" i="88"/>
  <c r="T15" i="59"/>
  <c r="T12" i="59"/>
  <c r="F13" i="88"/>
  <c r="Q17" i="79"/>
  <c r="L12" i="58"/>
  <c r="L11" i="58"/>
  <c r="L21" i="58"/>
  <c r="L14" i="58"/>
  <c r="L23" i="58"/>
  <c r="L25" i="58"/>
  <c r="L20" i="58"/>
  <c r="Q16" i="79"/>
  <c r="L24" i="58"/>
  <c r="L13" i="58"/>
  <c r="L15" i="58"/>
  <c r="L18" i="58"/>
  <c r="L39" i="58"/>
  <c r="F11" i="88"/>
  <c r="F38" i="8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עדי -רבקה ווסה</author>
  </authors>
  <commentList>
    <comment ref="B2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עדי -רבקה ווסה:</t>
        </r>
        <r>
          <rPr>
            <sz val="9"/>
            <color indexed="81"/>
            <rFont val="Tahoma"/>
            <family val="2"/>
          </rPr>
          <t xml:space="preserve">
היה כתוב סה"כ אג"ח סחיר שהנפיקו ממשלות זרות בחול</t>
        </r>
      </text>
    </comment>
  </commentList>
</comments>
</file>

<file path=xl/sharedStrings.xml><?xml version="1.0" encoding="utf-8"?>
<sst xmlns="http://schemas.openxmlformats.org/spreadsheetml/2006/main" count="1931" uniqueCount="385">
  <si>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</si>
  <si>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</si>
  <si>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</si>
  <si>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</si>
  <si>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</si>
  <si>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</si>
  <si>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</si>
  <si>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</si>
  <si>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</si>
  <si>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</si>
  <si>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</si>
  <si>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</si>
  <si>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</si>
  <si>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</si>
  <si>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</si>
  <si>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</si>
  <si>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</si>
  <si>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</si>
  <si>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</si>
  <si>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</si>
  <si>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</si>
  <si>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</si>
  <si>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</si>
  <si>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</si>
  <si>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</si>
  <si>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מנפיק ב</t>
  </si>
  <si>
    <t>סה"כ תל אביב 25</t>
  </si>
  <si>
    <t>סה"כ מניות היתר</t>
  </si>
  <si>
    <t>סה"כ תל אביב 75</t>
  </si>
  <si>
    <t>long</t>
  </si>
  <si>
    <t>short</t>
  </si>
  <si>
    <t>סה"כ מניות</t>
  </si>
  <si>
    <t>סה"כ תעודות השתתפות בקרנות נאמנות</t>
  </si>
  <si>
    <t>פקדונות חשכ"ל</t>
  </si>
  <si>
    <t>מנפיק א*</t>
  </si>
  <si>
    <t>מנפיק ד</t>
  </si>
  <si>
    <t>מנפיק ג</t>
  </si>
  <si>
    <t>סה"כ צמודות</t>
  </si>
  <si>
    <t>מנפיק ז</t>
  </si>
  <si>
    <t>מנפיק ח</t>
  </si>
  <si>
    <t>סה"כ צמודות למדד אחר</t>
  </si>
  <si>
    <t>סה"כ אגרות חוב קונצרניות</t>
  </si>
  <si>
    <t>₪ / מט"ח</t>
  </si>
  <si>
    <t>סה"כ חוזים עתידיים בישראל</t>
  </si>
  <si>
    <t>סה"כ חוזים עתידיים בחו"ל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</si>
  <si>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</si>
  <si>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</si>
  <si>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</si>
  <si>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</si>
  <si>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</si>
  <si>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מובטחות בתזרים עמלות</t>
  </si>
  <si>
    <t>בטחונות אחרים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</si>
  <si>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</si>
  <si>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</si>
  <si>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</si>
  <si>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</si>
  <si>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</si>
  <si>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</si>
  <si>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</si>
  <si>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</si>
  <si>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</si>
  <si>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</si>
  <si>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</si>
  <si>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</si>
  <si>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</si>
  <si>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</si>
  <si>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</si>
  <si>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</si>
  <si>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</si>
  <si>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מנפיק ט</t>
  </si>
  <si>
    <t>מנפיק י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</si>
  <si>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</si>
  <si>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</si>
  <si>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</si>
  <si>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</si>
  <si>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</si>
  <si>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</si>
  <si>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</si>
  <si>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מירון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</si>
  <si>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</si>
  <si>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</si>
  <si>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</si>
  <si>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</si>
  <si>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</si>
  <si>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</si>
  <si>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</si>
  <si>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</si>
  <si>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</si>
  <si>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</si>
  <si>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</si>
  <si>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</si>
  <si>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</si>
  <si>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</si>
  <si>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מנפיק ה</t>
  </si>
  <si>
    <t>מנפיק ו</t>
  </si>
  <si>
    <t>סה"כ אחר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</si>
  <si>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</si>
  <si>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</si>
  <si>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</si>
  <si>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</si>
  <si>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סה"כ מוצרים מאוגחים</t>
  </si>
  <si>
    <t>שווי שוק</t>
  </si>
  <si>
    <t>מנפיק א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</si>
  <si>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</si>
  <si>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</si>
  <si>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</si>
  <si>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</si>
  <si>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</si>
  <si>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</si>
  <si>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</si>
  <si>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מנפיק יא</t>
  </si>
  <si>
    <t>מנפיק יב</t>
  </si>
  <si>
    <t>ערד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</si>
  <si>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</si>
  <si>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</si>
  <si>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</si>
  <si>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</si>
  <si>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</si>
  <si>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</si>
  <si>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</si>
  <si>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</si>
  <si>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</si>
  <si>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</si>
  <si>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</si>
  <si>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</si>
  <si>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</si>
  <si>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</si>
  <si>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</si>
  <si>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</si>
  <si>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</si>
  <si>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</si>
  <si>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</si>
  <si>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</si>
  <si>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</si>
  <si>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</si>
  <si>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</si>
  <si>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</si>
  <si>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נכס א</t>
  </si>
  <si>
    <t>נכס ב</t>
  </si>
  <si>
    <t>נכס ג</t>
  </si>
  <si>
    <t>נכס ד</t>
  </si>
  <si>
    <t>סה"כ מניב</t>
  </si>
  <si>
    <t>סה"כ לא מניב</t>
  </si>
  <si>
    <t>אג"ח של ממשלת ישראל שהונפקו בחו"ל: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</si>
  <si>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</si>
  <si>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</si>
  <si>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</si>
  <si>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</si>
  <si>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</si>
  <si>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</si>
  <si>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</si>
  <si>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</si>
  <si>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</si>
  <si>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</si>
  <si>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</si>
  <si>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</si>
  <si>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</si>
  <si>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</si>
  <si>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</si>
  <si>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</si>
  <si>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מנפיק יג</t>
  </si>
  <si>
    <t>מנפיק יד</t>
  </si>
  <si>
    <t>מנפיק טו</t>
  </si>
  <si>
    <t>מנפיק טז</t>
  </si>
  <si>
    <t>מנפיק יז</t>
  </si>
  <si>
    <t>מנפיק יח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</si>
  <si>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</si>
  <si>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</si>
  <si>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</si>
  <si>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</si>
  <si>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</si>
  <si>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</si>
  <si>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</si>
  <si>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</si>
  <si>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</si>
  <si>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</si>
  <si>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</si>
  <si>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</si>
  <si>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</si>
  <si>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</si>
  <si>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</si>
  <si>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</si>
  <si>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</si>
  <si>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</si>
  <si>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OTC</t>
  </si>
  <si>
    <t>AMEX</t>
  </si>
  <si>
    <t>LSE</t>
  </si>
  <si>
    <t>TSE</t>
  </si>
  <si>
    <t>DAX</t>
  </si>
  <si>
    <t>FTSE</t>
  </si>
  <si>
    <t>HKSE</t>
  </si>
  <si>
    <t>CAC</t>
  </si>
  <si>
    <t>NIKKEI</t>
  </si>
  <si>
    <t>BSE</t>
  </si>
  <si>
    <t>EURO STOXX 50</t>
  </si>
  <si>
    <t>TSX</t>
  </si>
  <si>
    <t>טורנטו</t>
  </si>
  <si>
    <t>BOVESPA</t>
  </si>
  <si>
    <t>Micex-RTS</t>
  </si>
  <si>
    <t>SGX</t>
  </si>
  <si>
    <t>ASX</t>
  </si>
  <si>
    <t>אוסטרליה</t>
  </si>
  <si>
    <t>ISE</t>
  </si>
  <si>
    <t>אירלנד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</si>
  <si>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</si>
  <si>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</si>
  <si>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</si>
  <si>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</si>
  <si>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</si>
  <si>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</si>
  <si>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</si>
  <si>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</si>
  <si>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חקלאות</t>
  </si>
  <si>
    <t>חשמל ואלקטרוניקה</t>
  </si>
  <si>
    <t>מוצרי בניה</t>
  </si>
  <si>
    <t>מוצרי מדדים</t>
  </si>
  <si>
    <t>מזון וטבק</t>
  </si>
  <si>
    <t>מחשבים</t>
  </si>
  <si>
    <t>מסחר</t>
  </si>
  <si>
    <t>משכנתי ומוסדות מימון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</si>
  <si>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</si>
  <si>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</si>
  <si>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</si>
  <si>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</si>
  <si>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</si>
  <si>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</si>
  <si>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</si>
  <si>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</si>
  <si>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</si>
  <si>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</si>
  <si>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</si>
  <si>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</si>
  <si>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</si>
  <si>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דולר ניו זילנד</t>
  </si>
  <si>
    <t>כתר שבדי</t>
  </si>
  <si>
    <t>כתר דני</t>
  </si>
  <si>
    <t>דולר קנדי</t>
  </si>
  <si>
    <t>יין יפני</t>
  </si>
  <si>
    <t>מקסיקו פזו</t>
  </si>
  <si>
    <t>פרנק שוויצרי</t>
  </si>
  <si>
    <t>ריאל ברזילאי</t>
  </si>
  <si>
    <t>ראנד דרום אפריקאי</t>
  </si>
  <si>
    <t>החברה המדווחת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</si>
  <si>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</si>
  <si>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</si>
  <si>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</si>
  <si>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</si>
  <si>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</si>
  <si>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</si>
  <si>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</si>
  <si>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חברה א</t>
  </si>
  <si>
    <t>חברה ב</t>
  </si>
  <si>
    <t>כימיה גומי ופלסטיק</t>
  </si>
  <si>
    <t>אופנה והלבשה</t>
  </si>
  <si>
    <t>הייטק</t>
  </si>
  <si>
    <t>השקעות במדעי החיים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</si>
  <si>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</si>
  <si>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</si>
  <si>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</si>
  <si>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</si>
  <si>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</si>
  <si>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</si>
  <si>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</si>
  <si>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</si>
  <si>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</si>
  <si>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</si>
  <si>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</si>
  <si>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</si>
  <si>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</si>
  <si>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</si>
  <si>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</si>
  <si>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</si>
  <si>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</si>
  <si>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</si>
  <si>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</si>
  <si>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</si>
  <si>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</si>
  <si>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</si>
  <si>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</si>
  <si>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השיטה שיושמה בדוח הכספי</t>
  </si>
  <si>
    <t>(18)</t>
  </si>
  <si>
    <t xml:space="preserve">₪ אלפי </t>
  </si>
  <si>
    <t>סה"כ השקעה בחברות מוחזקות</t>
  </si>
  <si>
    <t>(7) אופציות</t>
  </si>
  <si>
    <t>סה"כ מקרקעין בחו"ל</t>
  </si>
  <si>
    <t>קונסורציום כן/לא</t>
  </si>
  <si>
    <t>ערך בספרים</t>
  </si>
  <si>
    <t>שווי משוערך</t>
  </si>
  <si>
    <t>(19)</t>
  </si>
  <si>
    <t>צמוד / לא צמוד</t>
  </si>
  <si>
    <t>תשואה לפדיון לפי שווי הוגן</t>
  </si>
  <si>
    <t>(20)</t>
  </si>
  <si>
    <t>ספק מידע</t>
  </si>
  <si>
    <t xml:space="preserve"> שקל חדש</t>
  </si>
  <si>
    <t xml:space="preserve"> אירו</t>
  </si>
  <si>
    <t xml:space="preserve"> לירה שטרלינג</t>
  </si>
  <si>
    <t xml:space="preserve"> דולר קנדי</t>
  </si>
  <si>
    <t xml:space="preserve"> דולר אוסטרלי</t>
  </si>
  <si>
    <t xml:space="preserve"> דולר הונג קונג</t>
  </si>
  <si>
    <t xml:space="preserve"> דולר ניו-זילנד</t>
  </si>
  <si>
    <t xml:space="preserve"> כתר דני</t>
  </si>
  <si>
    <t xml:space="preserve"> כתר שבדי</t>
  </si>
  <si>
    <t xml:space="preserve"> יין יפני</t>
  </si>
  <si>
    <t xml:space="preserve"> מקסיקו פזו</t>
  </si>
  <si>
    <t xml:space="preserve"> פרנק שווצרי</t>
  </si>
  <si>
    <t xml:space="preserve"> ריאל ברזילאי</t>
  </si>
  <si>
    <t xml:space="preserve"> ראנד דרום אפריקאי</t>
  </si>
  <si>
    <t xml:space="preserve"> אחר</t>
  </si>
  <si>
    <t>סה"כ ריבית</t>
  </si>
  <si>
    <t>סה"כ אג"ח לא סחיר שהנפיקו ממשלות זרות בחו"ל</t>
  </si>
  <si>
    <t xml:space="preserve"> סה"כ קרנות השקעה אחרות</t>
  </si>
  <si>
    <t xml:space="preserve"> סה"כ קרנות הון סיכון</t>
  </si>
  <si>
    <t>סה"כ מט"ח/ מט"ח</t>
  </si>
  <si>
    <t>סה"כ מטבע</t>
  </si>
  <si>
    <t>סה"כ סחורות</t>
  </si>
  <si>
    <t xml:space="preserve"> סה"כ אחר</t>
  </si>
  <si>
    <t>סה"כ צמוד למדד</t>
  </si>
  <si>
    <t>סה"כ נקוב במט"ח</t>
  </si>
  <si>
    <t xml:space="preserve"> סה"כ צמוד למט"ח</t>
  </si>
  <si>
    <t>סה"כ קרנות נדל"ן</t>
  </si>
  <si>
    <t>סה"כ קרנות גידור</t>
  </si>
  <si>
    <t>סה"כ קרנות הון סיכון</t>
  </si>
  <si>
    <t>סה"כ מדדים כולל מניות</t>
  </si>
  <si>
    <t xml:space="preserve"> סה"כ מט"ח/ מט"ח</t>
  </si>
  <si>
    <t>סה"כ  אחר</t>
  </si>
  <si>
    <t>סה"כ צמודות למדד</t>
  </si>
  <si>
    <t>סה"כ בישראל:</t>
  </si>
  <si>
    <t>סה"כ בחו"ל:</t>
  </si>
  <si>
    <t>סה"כ קרן מובטחת:</t>
  </si>
  <si>
    <t xml:space="preserve"> סה"כ הלוואות בישראל:</t>
  </si>
  <si>
    <t>סה"כ הלוואות בחו"ל:</t>
  </si>
  <si>
    <t>סה"כ מקרקעין בישראל:</t>
  </si>
  <si>
    <t xml:space="preserve"> כתבי אופציה בחו"ל</t>
  </si>
  <si>
    <t xml:space="preserve"> כתבי אופציה בישראל</t>
  </si>
  <si>
    <t>סה"כ כתבי אופציה בישראל:</t>
  </si>
  <si>
    <t>סה"כ כתבי אופציה בחו"ל</t>
  </si>
  <si>
    <t xml:space="preserve">     סה"כ אופציות בישראל:</t>
  </si>
  <si>
    <t>סה"כ אופציות בחו"ל:</t>
  </si>
  <si>
    <t>סה"כ הלוואות לסוכנים</t>
  </si>
  <si>
    <t>ט. יתרות התחייבות להשקעה:</t>
  </si>
  <si>
    <t>תאריך הדיווח ליום</t>
  </si>
  <si>
    <t>שער***</t>
  </si>
  <si>
    <t>***שער-יוצג במאית המטבע המקומי, קרי /סנט וכ'ו</t>
  </si>
  <si>
    <t>סה"כ מט"ח</t>
  </si>
  <si>
    <t>***שער-יוצג במאית המטבע המקומי, קרי אגורות /סנט וכ'ו</t>
  </si>
  <si>
    <t>סה"כ קרנות השקעה בישראל:</t>
  </si>
  <si>
    <t>סה"כ קרנות השקעה בחו"ל:</t>
  </si>
  <si>
    <t>ערך נקוב****</t>
  </si>
  <si>
    <t>דולר אמרקאי</t>
  </si>
  <si>
    <t>* בעל ענין/צד קשור-הכוכביות תופענה ארך ורק ליד שם המנפיק/שם הנייר</t>
  </si>
  <si>
    <t>אלפי ש"ח</t>
  </si>
  <si>
    <t xml:space="preserve">פדיון/ ריבית לקבל*****  </t>
  </si>
  <si>
    <t>(21)</t>
  </si>
  <si>
    <t>יחידות</t>
  </si>
  <si>
    <t>****ערך נקוב-יוצג היחידות במטבע בו בוצעה העסקה במקור</t>
  </si>
  <si>
    <t>כתובת הנכס</t>
  </si>
  <si>
    <t>סה"כ  מניות</t>
  </si>
  <si>
    <t>סה"כ אג"ח ממשלתי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</si>
  <si>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</si>
  <si>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</si>
  <si>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>ענף משק</t>
  </si>
  <si>
    <t>לא מדורג</t>
  </si>
  <si>
    <t>ליש"ט</t>
  </si>
  <si>
    <t xml:space="preserve">בנק יובנק </t>
  </si>
  <si>
    <t>בנק מזרחי טפחות</t>
  </si>
  <si>
    <t>בנק יובנק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</si>
  <si>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</si>
  <si>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</si>
  <si>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</si>
  <si>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</si>
  <si>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</si>
  <si>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</si>
  <si>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</si>
  <si>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</si>
  <si>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בנק לאומי</t>
  </si>
  <si>
    <t>(5) קרנות סל</t>
  </si>
  <si>
    <t>בנק הפועלים</t>
  </si>
  <si>
    <t>מס' חברה</t>
  </si>
  <si>
    <t>מ.ק.מ 614</t>
  </si>
  <si>
    <t>.</t>
  </si>
  <si>
    <t>דולר אמריקני</t>
  </si>
  <si>
    <t>פסגות ניירות ערך</t>
  </si>
  <si>
    <t>* בעל ענין/צד קשור-הכוכביות תופענה אך ורק ליד שם המנפיק/שם הנייר</t>
  </si>
  <si>
    <t>31.12.2023</t>
  </si>
  <si>
    <t>חברה מנהלת - גלובל נט 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</si>
</sst>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-* #,##0.00_-;\-* #,##0.00_-;_-* &quot;-&quot;??_-;_-@_-"/>
    <numFmt numFmtId="166" formatCode="#,##0.0;\-#,##0.0"/>
    <numFmt numFmtId="167" formatCode="_-* #,##0_-;\-* #,##0_-;_-* &quot;-&quot;??_-;_-@_-"/>
  </numFmts>
  <fonts count="3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4"/>
      <name val="David"/>
      <family val="2"/>
      <charset val="177"/>
    </font>
    <font>
      <sz val="10"/>
      <color rgb="FFFF0000"/>
      <name val="David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name val="David"/>
      <family val="2"/>
      <charset val="177"/>
    </font>
    <font>
      <b/>
      <u/>
      <sz val="14"/>
      <name val="David"/>
      <family val="2"/>
    </font>
    <font>
      <b/>
      <sz val="12"/>
      <name val="David"/>
      <family val="2"/>
    </font>
    <font>
      <sz val="12"/>
      <name val="David"/>
      <family val="2"/>
    </font>
    <font>
      <sz val="10"/>
      <name val="Arial"/>
      <family val="2"/>
    </font>
    <font>
      <b/>
      <sz val="13"/>
      <name val="David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43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5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  <xf numFmtId="165" fontId="36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right" wrapText="1" indent="3"/>
    </xf>
    <xf numFmtId="0" fontId="5" fillId="2" borderId="1" xfId="0" applyFont="1" applyFill="1" applyBorder="1" applyAlignment="1">
      <alignment horizontal="right" wrapText="1" indent="1"/>
    </xf>
    <xf numFmtId="0" fontId="5" fillId="2" borderId="4" xfId="0" applyFont="1" applyFill="1" applyBorder="1" applyAlignment="1">
      <alignment horizontal="right" wrapText="1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wrapText="1" indent="3"/>
    </xf>
    <xf numFmtId="0" fontId="5" fillId="2" borderId="1" xfId="0" applyFont="1" applyFill="1" applyBorder="1" applyAlignment="1">
      <alignment horizontal="right" wrapText="1" indent="2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 readingOrder="2"/>
    </xf>
    <xf numFmtId="0" fontId="9" fillId="0" borderId="2" xfId="0" applyFont="1" applyBorder="1" applyAlignment="1">
      <alignment horizontal="center" readingOrder="2"/>
    </xf>
    <xf numFmtId="0" fontId="9" fillId="0" borderId="3" xfId="0" applyFont="1" applyBorder="1" applyAlignment="1">
      <alignment horizontal="center" readingOrder="2"/>
    </xf>
    <xf numFmtId="0" fontId="10" fillId="2" borderId="1" xfId="0" applyFont="1" applyFill="1" applyBorder="1" applyAlignment="1">
      <alignment horizontal="right" wrapText="1" indent="5"/>
    </xf>
    <xf numFmtId="0" fontId="9" fillId="0" borderId="3" xfId="0" applyFont="1" applyBorder="1" applyAlignment="1">
      <alignment horizont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0" fontId="9" fillId="0" borderId="3" xfId="7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 indent="3" readingOrder="2"/>
    </xf>
    <xf numFmtId="0" fontId="5" fillId="2" borderId="1" xfId="0" applyFont="1" applyFill="1" applyBorder="1" applyAlignment="1">
      <alignment horizontal="right" wrapText="1" indent="5"/>
    </xf>
    <xf numFmtId="0" fontId="5" fillId="2" borderId="7" xfId="7" applyFont="1" applyFill="1" applyBorder="1" applyAlignment="1">
      <alignment horizontal="center" vertical="center" wrapText="1"/>
    </xf>
    <xf numFmtId="0" fontId="9" fillId="0" borderId="8" xfId="7" applyFont="1" applyBorder="1" applyAlignment="1">
      <alignment horizontal="center"/>
    </xf>
    <xf numFmtId="49" fontId="14" fillId="2" borderId="9" xfId="7" applyNumberFormat="1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right" wrapText="1" indent="3"/>
    </xf>
    <xf numFmtId="0" fontId="5" fillId="2" borderId="11" xfId="0" applyFont="1" applyFill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3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49" fontId="5" fillId="2" borderId="8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0" fillId="2" borderId="1" xfId="0" applyFont="1" applyFill="1" applyBorder="1" applyAlignment="1">
      <alignment horizontal="right" wrapText="1" indent="4"/>
    </xf>
    <xf numFmtId="0" fontId="5" fillId="2" borderId="9" xfId="0" applyFont="1" applyFill="1" applyBorder="1" applyAlignment="1">
      <alignment horizontal="right" wrapText="1" indent="1"/>
    </xf>
    <xf numFmtId="0" fontId="10" fillId="2" borderId="9" xfId="0" applyFont="1" applyFill="1" applyBorder="1" applyAlignment="1">
      <alignment horizontal="right" wrapText="1" indent="4"/>
    </xf>
    <xf numFmtId="0" fontId="10" fillId="2" borderId="1" xfId="0" applyFont="1" applyFill="1" applyBorder="1" applyAlignment="1">
      <alignment horizontal="right" wrapText="1" indent="2"/>
    </xf>
    <xf numFmtId="0" fontId="10" fillId="2" borderId="1" xfId="0" applyFont="1" applyFill="1" applyBorder="1" applyAlignment="1">
      <alignment horizontal="right" wrapText="1" indent="1"/>
    </xf>
    <xf numFmtId="0" fontId="10" fillId="2" borderId="1" xfId="0" applyFont="1" applyFill="1" applyBorder="1" applyAlignment="1">
      <alignment horizontal="right" wrapText="1" indent="6"/>
    </xf>
    <xf numFmtId="0" fontId="22" fillId="0" borderId="0" xfId="7" applyFont="1" applyAlignment="1">
      <alignment horizontal="right"/>
    </xf>
    <xf numFmtId="0" fontId="9" fillId="0" borderId="8" xfId="0" applyFont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readingOrder="2"/>
    </xf>
    <xf numFmtId="49" fontId="14" fillId="2" borderId="14" xfId="7" applyNumberFormat="1" applyFont="1" applyFill="1" applyBorder="1" applyAlignment="1">
      <alignment horizontal="center" vertical="center" wrapText="1" readingOrder="2"/>
    </xf>
    <xf numFmtId="3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9" fillId="0" borderId="2" xfId="7" applyNumberFormat="1" applyFont="1" applyBorder="1" applyAlignment="1">
      <alignment horizontal="right"/>
    </xf>
    <xf numFmtId="3" fontId="9" fillId="0" borderId="5" xfId="7" applyNumberFormat="1" applyFont="1" applyBorder="1" applyAlignment="1">
      <alignment horizontal="right"/>
    </xf>
    <xf numFmtId="0" fontId="1" fillId="0" borderId="0" xfId="7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wrapText="1"/>
    </xf>
    <xf numFmtId="0" fontId="26" fillId="0" borderId="0" xfId="7" applyFont="1" applyAlignment="1">
      <alignment horizontal="center"/>
    </xf>
    <xf numFmtId="0" fontId="21" fillId="0" borderId="0" xfId="7" applyFont="1" applyAlignment="1">
      <alignment horizontal="center" wrapText="1"/>
    </xf>
    <xf numFmtId="0" fontId="8" fillId="0" borderId="0" xfId="7" applyFont="1" applyAlignment="1">
      <alignment horizontal="right"/>
    </xf>
    <xf numFmtId="49" fontId="4" fillId="0" borderId="0" xfId="7" applyNumberFormat="1" applyFont="1" applyAlignment="1">
      <alignment horizontal="center"/>
    </xf>
    <xf numFmtId="49" fontId="6" fillId="0" borderId="0" xfId="7" applyNumberFormat="1" applyFont="1" applyAlignment="1">
      <alignment horizontal="center" vertical="center" wrapText="1"/>
    </xf>
    <xf numFmtId="0" fontId="4" fillId="0" borderId="0" xfId="7" applyFont="1"/>
    <xf numFmtId="0" fontId="6" fillId="0" borderId="0" xfId="7" applyFont="1" applyAlignment="1">
      <alignment vertical="center" wrapText="1"/>
    </xf>
    <xf numFmtId="0" fontId="5" fillId="0" borderId="0" xfId="0" applyFont="1" applyAlignment="1">
      <alignment horizontal="center"/>
    </xf>
    <xf numFmtId="0" fontId="27" fillId="0" borderId="0" xfId="7" applyFont="1" applyAlignment="1">
      <alignment horizontal="center"/>
    </xf>
    <xf numFmtId="0" fontId="5" fillId="2" borderId="18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readingOrder="2"/>
    </xf>
    <xf numFmtId="0" fontId="27" fillId="0" borderId="3" xfId="7" applyFont="1" applyBorder="1" applyAlignment="1">
      <alignment horizontal="center"/>
    </xf>
    <xf numFmtId="0" fontId="10" fillId="0" borderId="4" xfId="0" applyFont="1" applyBorder="1" applyAlignment="1">
      <alignment horizontal="right" vertical="center" readingOrder="2"/>
    </xf>
    <xf numFmtId="0" fontId="27" fillId="0" borderId="6" xfId="7" applyFont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 wrapText="1" indent="3"/>
    </xf>
    <xf numFmtId="0" fontId="5" fillId="4" borderId="1" xfId="0" applyFont="1" applyFill="1" applyBorder="1" applyAlignment="1">
      <alignment horizontal="right" wrapText="1" indent="1"/>
    </xf>
    <xf numFmtId="0" fontId="5" fillId="4" borderId="1" xfId="0" applyFont="1" applyFill="1" applyBorder="1" applyAlignment="1">
      <alignment horizontal="right" wrapText="1" indent="2"/>
    </xf>
    <xf numFmtId="0" fontId="4" fillId="5" borderId="0" xfId="0" applyFont="1" applyFill="1" applyAlignment="1">
      <alignment horizontal="center"/>
    </xf>
    <xf numFmtId="0" fontId="28" fillId="6" borderId="3" xfId="7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 wrapText="1" indent="2" readingOrder="2"/>
    </xf>
    <xf numFmtId="0" fontId="9" fillId="4" borderId="2" xfId="0" applyFont="1" applyFill="1" applyBorder="1" applyAlignment="1">
      <alignment horizontal="center" wrapText="1" readingOrder="2"/>
    </xf>
    <xf numFmtId="0" fontId="9" fillId="4" borderId="2" xfId="0" applyFont="1" applyFill="1" applyBorder="1" applyAlignment="1">
      <alignment horizontal="center" readingOrder="2"/>
    </xf>
    <xf numFmtId="0" fontId="9" fillId="4" borderId="8" xfId="0" applyFont="1" applyFill="1" applyBorder="1" applyAlignment="1">
      <alignment horizontal="center" readingOrder="2"/>
    </xf>
    <xf numFmtId="0" fontId="9" fillId="4" borderId="3" xfId="0" applyFont="1" applyFill="1" applyBorder="1" applyAlignment="1">
      <alignment horizontal="center" readingOrder="2"/>
    </xf>
    <xf numFmtId="0" fontId="5" fillId="4" borderId="9" xfId="0" applyFont="1" applyFill="1" applyBorder="1" applyAlignment="1">
      <alignment horizontal="right" wrapText="1" indent="1"/>
    </xf>
    <xf numFmtId="10" fontId="9" fillId="0" borderId="3" xfId="12" applyNumberFormat="1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right" vertical="center" wrapText="1" readingOrder="2"/>
    </xf>
    <xf numFmtId="0" fontId="5" fillId="2" borderId="1" xfId="7" applyFont="1" applyFill="1" applyBorder="1" applyAlignment="1">
      <alignment horizontal="right" wrapText="1"/>
    </xf>
    <xf numFmtId="10" fontId="9" fillId="0" borderId="6" xfId="12" applyNumberFormat="1" applyFont="1" applyBorder="1" applyAlignment="1">
      <alignment horizontal="center"/>
    </xf>
    <xf numFmtId="0" fontId="9" fillId="4" borderId="2" xfId="0" quotePrefix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2" fillId="0" borderId="0" xfId="7" applyFont="1"/>
    <xf numFmtId="49" fontId="5" fillId="2" borderId="0" xfId="0" applyNumberFormat="1" applyFont="1" applyFill="1" applyAlignment="1">
      <alignment horizont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9" fontId="14" fillId="2" borderId="4" xfId="7" applyNumberFormat="1" applyFont="1" applyFill="1" applyBorder="1" applyAlignment="1">
      <alignment horizontal="center" vertical="center" wrapText="1" readingOrder="2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2" borderId="4" xfId="0" applyFont="1" applyFill="1" applyBorder="1" applyAlignment="1">
      <alignment horizontal="right" wrapText="1"/>
    </xf>
    <xf numFmtId="0" fontId="34" fillId="2" borderId="1" xfId="0" applyFont="1" applyFill="1" applyBorder="1" applyAlignment="1">
      <alignment horizontal="right" wrapText="1" indent="1"/>
    </xf>
    <xf numFmtId="0" fontId="34" fillId="2" borderId="1" xfId="0" applyFont="1" applyFill="1" applyBorder="1" applyAlignment="1">
      <alignment horizontal="right" wrapText="1" indent="3"/>
    </xf>
    <xf numFmtId="0" fontId="35" fillId="2" borderId="1" xfId="0" applyFont="1" applyFill="1" applyBorder="1" applyAlignment="1">
      <alignment horizontal="right" wrapText="1" indent="4"/>
    </xf>
    <xf numFmtId="167" fontId="9" fillId="4" borderId="2" xfId="14" applyNumberFormat="1" applyFont="1" applyFill="1" applyBorder="1" applyAlignment="1">
      <alignment horizontal="center"/>
    </xf>
    <xf numFmtId="167" fontId="9" fillId="0" borderId="2" xfId="14" applyNumberFormat="1" applyFont="1" applyBorder="1" applyAlignment="1">
      <alignment horizontal="center"/>
    </xf>
    <xf numFmtId="49" fontId="37" fillId="2" borderId="1" xfId="7" applyNumberFormat="1" applyFont="1" applyFill="1" applyBorder="1" applyAlignment="1">
      <alignment horizontal="right" vertical="center" wrapText="1" indent="3" readingOrder="2"/>
    </xf>
    <xf numFmtId="167" fontId="9" fillId="4" borderId="2" xfId="0" applyNumberFormat="1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8" fillId="0" borderId="0" xfId="7" applyFont="1" applyAlignment="1">
      <alignment horizontal="right"/>
    </xf>
    <xf numFmtId="49" fontId="14" fillId="2" borderId="28" xfId="7" applyNumberFormat="1" applyFont="1" applyFill="1" applyBorder="1" applyAlignment="1">
      <alignment horizontal="center" vertical="center" wrapText="1" readingOrder="2"/>
    </xf>
    <xf numFmtId="3" fontId="5" fillId="2" borderId="29" xfId="0" applyNumberFormat="1" applyFont="1" applyFill="1" applyBorder="1" applyAlignment="1">
      <alignment horizontal="center" vertical="center" wrapText="1"/>
    </xf>
    <xf numFmtId="3" fontId="5" fillId="2" borderId="3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right" wrapText="1" indent="4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167" fontId="9" fillId="4" borderId="10" xfId="14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right" wrapText="1" indent="5"/>
    </xf>
    <xf numFmtId="167" fontId="9" fillId="0" borderId="10" xfId="14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right" wrapText="1" indent="5"/>
    </xf>
    <xf numFmtId="167" fontId="9" fillId="0" borderId="32" xfId="14" applyNumberFormat="1" applyFont="1" applyBorder="1" applyAlignment="1">
      <alignment horizontal="center"/>
    </xf>
    <xf numFmtId="49" fontId="14" fillId="2" borderId="47" xfId="7" applyNumberFormat="1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right" wrapText="1" indent="2"/>
    </xf>
    <xf numFmtId="0" fontId="10" fillId="2" borderId="9" xfId="0" applyFont="1" applyFill="1" applyBorder="1" applyAlignment="1">
      <alignment horizontal="right" wrapText="1" indent="3"/>
    </xf>
    <xf numFmtId="0" fontId="10" fillId="2" borderId="11" xfId="0" applyFont="1" applyFill="1" applyBorder="1" applyAlignment="1">
      <alignment horizontal="right" wrapText="1" indent="3"/>
    </xf>
    <xf numFmtId="0" fontId="9" fillId="0" borderId="32" xfId="0" applyFont="1" applyBorder="1" applyAlignment="1">
      <alignment horizontal="center" wrapText="1"/>
    </xf>
    <xf numFmtId="3" fontId="5" fillId="2" borderId="49" xfId="0" applyNumberFormat="1" applyFont="1" applyFill="1" applyBorder="1" applyAlignment="1">
      <alignment horizontal="center" vertical="center" wrapText="1"/>
    </xf>
    <xf numFmtId="3" fontId="5" fillId="2" borderId="48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wrapText="1"/>
    </xf>
    <xf numFmtId="49" fontId="5" fillId="2" borderId="51" xfId="0" applyNumberFormat="1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right" wrapText="1"/>
    </xf>
    <xf numFmtId="0" fontId="5" fillId="2" borderId="47" xfId="0" applyFont="1" applyFill="1" applyBorder="1" applyAlignment="1">
      <alignment horizontal="right" wrapText="1" indent="1"/>
    </xf>
    <xf numFmtId="165" fontId="9" fillId="4" borderId="10" xfId="14" applyFont="1" applyFill="1" applyBorder="1" applyAlignment="1">
      <alignment horizontal="center"/>
    </xf>
    <xf numFmtId="165" fontId="9" fillId="0" borderId="10" xfId="14" applyFont="1" applyBorder="1" applyAlignment="1">
      <alignment horizontal="center"/>
    </xf>
    <xf numFmtId="167" fontId="9" fillId="4" borderId="8" xfId="12" applyNumberFormat="1" applyFont="1" applyFill="1" applyBorder="1" applyAlignment="1">
      <alignment horizontal="center"/>
    </xf>
    <xf numFmtId="167" fontId="9" fillId="4" borderId="8" xfId="0" quotePrefix="1" applyNumberFormat="1" applyFont="1" applyFill="1" applyBorder="1" applyAlignment="1">
      <alignment horizontal="center"/>
    </xf>
    <xf numFmtId="167" fontId="9" fillId="0" borderId="2" xfId="12" applyNumberFormat="1" applyFont="1" applyBorder="1" applyAlignment="1">
      <alignment horizontal="center"/>
    </xf>
    <xf numFmtId="0" fontId="10" fillId="2" borderId="52" xfId="0" applyFont="1" applyFill="1" applyBorder="1" applyAlignment="1">
      <alignment horizontal="right" wrapText="1" indent="3"/>
    </xf>
    <xf numFmtId="0" fontId="9" fillId="0" borderId="53" xfId="0" applyFont="1" applyBorder="1" applyAlignment="1">
      <alignment horizontal="center" wrapText="1"/>
    </xf>
    <xf numFmtId="0" fontId="9" fillId="0" borderId="53" xfId="0" applyFont="1" applyBorder="1" applyAlignment="1">
      <alignment horizontal="center"/>
    </xf>
    <xf numFmtId="167" fontId="9" fillId="0" borderId="53" xfId="14" applyNumberFormat="1" applyFont="1" applyBorder="1" applyAlignment="1">
      <alignment horizontal="center"/>
    </xf>
    <xf numFmtId="0" fontId="5" fillId="2" borderId="47" xfId="0" applyFont="1" applyFill="1" applyBorder="1" applyAlignment="1">
      <alignment horizontal="right" wrapText="1" indent="2"/>
    </xf>
    <xf numFmtId="0" fontId="9" fillId="4" borderId="15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167" fontId="9" fillId="0" borderId="0" xfId="14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5" fillId="2" borderId="55" xfId="0" applyFont="1" applyFill="1" applyBorder="1" applyAlignment="1">
      <alignment horizontal="right" wrapText="1" indent="2"/>
    </xf>
    <xf numFmtId="0" fontId="10" fillId="2" borderId="55" xfId="0" applyFont="1" applyFill="1" applyBorder="1" applyAlignment="1">
      <alignment horizontal="right" wrapText="1" indent="3"/>
    </xf>
    <xf numFmtId="165" fontId="4" fillId="0" borderId="0" xfId="14" applyFont="1" applyAlignment="1">
      <alignment horizontal="center"/>
    </xf>
    <xf numFmtId="167" fontId="4" fillId="0" borderId="0" xfId="14" applyNumberFormat="1" applyFont="1" applyAlignment="1">
      <alignment horizontal="center"/>
    </xf>
    <xf numFmtId="165" fontId="9" fillId="4" borderId="2" xfId="14" applyFont="1" applyFill="1" applyBorder="1" applyAlignment="1">
      <alignment horizontal="center"/>
    </xf>
    <xf numFmtId="165" fontId="9" fillId="0" borderId="2" xfId="14" applyFont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0" borderId="32" xfId="14" applyFont="1" applyBorder="1" applyAlignment="1">
      <alignment horizontal="center"/>
    </xf>
    <xf numFmtId="165" fontId="9" fillId="0" borderId="34" xfId="14" applyFont="1" applyBorder="1" applyAlignment="1">
      <alignment horizontal="center"/>
    </xf>
    <xf numFmtId="167" fontId="5" fillId="2" borderId="2" xfId="14" applyNumberFormat="1" applyFont="1" applyFill="1" applyBorder="1" applyAlignment="1">
      <alignment horizontal="center" wrapText="1"/>
    </xf>
    <xf numFmtId="167" fontId="5" fillId="2" borderId="8" xfId="14" applyNumberFormat="1" applyFont="1" applyFill="1" applyBorder="1" applyAlignment="1">
      <alignment horizontal="center" wrapText="1"/>
    </xf>
    <xf numFmtId="167" fontId="5" fillId="2" borderId="50" xfId="14" applyNumberFormat="1" applyFont="1" applyFill="1" applyBorder="1" applyAlignment="1">
      <alignment horizontal="center" wrapText="1"/>
    </xf>
    <xf numFmtId="167" fontId="9" fillId="0" borderId="8" xfId="14" applyNumberFormat="1" applyFont="1" applyBorder="1" applyAlignment="1">
      <alignment horizontal="center"/>
    </xf>
    <xf numFmtId="167" fontId="9" fillId="4" borderId="8" xfId="14" applyNumberFormat="1" applyFont="1" applyFill="1" applyBorder="1" applyAlignment="1">
      <alignment horizontal="center"/>
    </xf>
    <xf numFmtId="167" fontId="9" fillId="0" borderId="54" xfId="14" applyNumberFormat="1" applyFont="1" applyBorder="1" applyAlignment="1">
      <alignment horizontal="center"/>
    </xf>
    <xf numFmtId="167" fontId="9" fillId="4" borderId="0" xfId="14" applyNumberFormat="1" applyFont="1" applyFill="1" applyAlignment="1">
      <alignment horizontal="center"/>
    </xf>
    <xf numFmtId="167" fontId="9" fillId="0" borderId="0" xfId="14" applyNumberFormat="1" applyFont="1" applyAlignment="1">
      <alignment horizontal="center"/>
    </xf>
    <xf numFmtId="167" fontId="9" fillId="0" borderId="51" xfId="14" applyNumberFormat="1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right" vertical="center" wrapText="1" readingOrder="2"/>
    </xf>
    <xf numFmtId="0" fontId="19" fillId="2" borderId="36" xfId="0" applyFont="1" applyFill="1" applyBorder="1" applyAlignment="1">
      <alignment horizontal="right" vertical="center" wrapText="1" readingOrder="2"/>
    </xf>
    <xf numFmtId="0" fontId="19" fillId="2" borderId="37" xfId="0" applyFont="1" applyFill="1" applyBorder="1" applyAlignment="1">
      <alignment horizontal="right" vertical="center" wrapText="1" readingOrder="2"/>
    </xf>
    <xf numFmtId="0" fontId="19" fillId="2" borderId="41" xfId="0" applyFont="1" applyFill="1" applyBorder="1" applyAlignment="1">
      <alignment horizontal="right" vertical="center" wrapText="1" readingOrder="2"/>
    </xf>
    <xf numFmtId="0" fontId="15" fillId="0" borderId="42" xfId="0" applyFont="1" applyBorder="1" applyAlignment="1">
      <alignment horizontal="right" readingOrder="2"/>
    </xf>
    <xf numFmtId="0" fontId="15" fillId="0" borderId="43" xfId="0" applyFont="1" applyBorder="1" applyAlignment="1">
      <alignment horizontal="right" readingOrder="2"/>
    </xf>
    <xf numFmtId="0" fontId="19" fillId="2" borderId="38" xfId="0" applyFont="1" applyFill="1" applyBorder="1" applyAlignment="1">
      <alignment horizontal="right" vertical="center" wrapText="1" readingOrder="2"/>
    </xf>
    <xf numFmtId="0" fontId="15" fillId="0" borderId="39" xfId="0" applyFont="1" applyBorder="1" applyAlignment="1">
      <alignment horizontal="right" readingOrder="2"/>
    </xf>
    <xf numFmtId="0" fontId="15" fillId="0" borderId="40" xfId="0" applyFont="1" applyBorder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center" readingOrder="2"/>
    </xf>
    <xf numFmtId="0" fontId="19" fillId="2" borderId="20" xfId="0" applyFont="1" applyFill="1" applyBorder="1" applyAlignment="1">
      <alignment horizontal="right" vertical="center" wrapText="1" readingOrder="2"/>
    </xf>
    <xf numFmtId="0" fontId="19" fillId="2" borderId="21" xfId="0" applyFont="1" applyFill="1" applyBorder="1" applyAlignment="1">
      <alignment horizontal="right" vertical="center" wrapText="1" readingOrder="2"/>
    </xf>
    <xf numFmtId="0" fontId="19" fillId="2" borderId="22" xfId="0" applyFont="1" applyFill="1" applyBorder="1" applyAlignment="1">
      <alignment horizontal="right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9" fillId="2" borderId="21" xfId="0" applyFont="1" applyFill="1" applyBorder="1" applyAlignment="1">
      <alignment horizontal="center" vertical="center" wrapText="1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33" fillId="2" borderId="20" xfId="0" applyFont="1" applyFill="1" applyBorder="1" applyAlignment="1">
      <alignment horizontal="center" vertical="center" wrapText="1" readingOrder="2"/>
    </xf>
    <xf numFmtId="0" fontId="33" fillId="2" borderId="21" xfId="0" applyFont="1" applyFill="1" applyBorder="1" applyAlignment="1">
      <alignment horizontal="center" vertical="center" wrapText="1" readingOrder="2"/>
    </xf>
    <xf numFmtId="0" fontId="33" fillId="2" borderId="22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13" xfId="0" applyFont="1" applyFill="1" applyBorder="1" applyAlignment="1">
      <alignment horizontal="center" vertical="center" wrapText="1" readingOrder="2"/>
    </xf>
    <xf numFmtId="0" fontId="7" fillId="2" borderId="44" xfId="0" applyFont="1" applyFill="1" applyBorder="1" applyAlignment="1">
      <alignment horizontal="center" vertical="center" wrapText="1" readingOrder="2"/>
    </xf>
    <xf numFmtId="0" fontId="7" fillId="2" borderId="45" xfId="0" applyFont="1" applyFill="1" applyBorder="1" applyAlignment="1">
      <alignment horizontal="center" vertical="center" wrapText="1" readingOrder="2"/>
    </xf>
    <xf numFmtId="0" fontId="7" fillId="2" borderId="46" xfId="0" applyFont="1" applyFill="1" applyBorder="1" applyAlignment="1">
      <alignment horizontal="center" vertical="center" wrapText="1" readingOrder="2"/>
    </xf>
  </cellXfs>
  <cellStyles count="15">
    <cellStyle name="Comma" xfId="14" builtinId="3"/>
    <cellStyle name="Comma 2" xfId="1" xr:uid="{00000000-0005-0000-0000-000000000000}"/>
    <cellStyle name="Currency [0] _1" xfId="2" xr:uid="{00000000-0005-0000-0000-000001000000}"/>
    <cellStyle name="Hyperlink" xfId="11" builtinId="8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3" xr:uid="{00000000-0005-0000-0000-000007000000}"/>
    <cellStyle name="Normal_2007-16618" xfId="7" xr:uid="{00000000-0005-0000-0000-000008000000}"/>
    <cellStyle name="Percent" xfId="12" builtinId="5"/>
    <cellStyle name="Percent 2" xfId="8" xr:uid="{00000000-0005-0000-0000-00000A000000}"/>
    <cellStyle name="Text" xfId="9" xr:uid="{00000000-0005-0000-0000-00000B000000}"/>
    <cellStyle name="Total" xfId="10" xr:uid="{00000000-0005-0000-0000-00000C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198120</xdr:colOff>
      <xdr:row>46</xdr:row>
      <xdr:rowOff>0</xdr:rowOff>
    </xdr:from>
    <xdr:to>
      <xdr:col>38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1:AL71"/>
  <sheetViews>
    <sheetView rightToLeft="1" topLeftCell="A14" workbookViewId="0">
      <selection activeCell="C34" sqref="C34"/>
    </sheetView>
  </sheetViews>
  <sheetFormatPr defaultColWidth="9.140625" defaultRowHeight="18"/>
  <cols>
    <col min="1" max="1" width="7.28515625" style="9" customWidth="1"/>
    <col min="2" max="2" width="47.28515625" style="8" customWidth="1"/>
    <col min="3" max="3" width="16.42578125" style="9" customWidth="1"/>
    <col min="4" max="5" width="18" style="9" customWidth="1"/>
    <col min="6" max="6" width="20.140625" style="9" customWidth="1"/>
    <col min="7" max="7" width="10" style="9" customWidth="1"/>
    <col min="8" max="8" width="6.7109375" style="9" customWidth="1"/>
    <col min="9" max="9" width="8.42578125" style="9" bestFit="1" customWidth="1"/>
    <col min="10" max="10" width="7.5703125" style="9" bestFit="1" customWidth="1"/>
    <col min="11" max="11" width="6.7109375" style="9" hidden="1" customWidth="1"/>
    <col min="12" max="12" width="21.140625" style="9" bestFit="1" customWidth="1"/>
    <col min="13" max="13" width="17" style="9" customWidth="1"/>
    <col min="14" max="14" width="8.140625" style="9" bestFit="1" customWidth="1"/>
    <col min="15" max="15" width="6.7109375" style="9" customWidth="1"/>
    <col min="16" max="16" width="5" style="9" bestFit="1" customWidth="1"/>
    <col min="17" max="17" width="6.7109375" style="9" customWidth="1"/>
    <col min="18" max="18" width="12.85546875" style="9" customWidth="1"/>
    <col min="19" max="19" width="8.140625" style="9" customWidth="1"/>
    <col min="20" max="32" width="6.7109375" style="9" customWidth="1"/>
    <col min="33" max="35" width="7.7109375" style="9" customWidth="1"/>
    <col min="36" max="36" width="7.140625" style="9" customWidth="1"/>
    <col min="37" max="37" width="6" style="9" customWidth="1"/>
    <col min="38" max="38" width="7.85546875" style="9" customWidth="1"/>
    <col min="39" max="39" width="8.140625" style="9" customWidth="1"/>
    <col min="40" max="40" width="6.28515625" style="9" customWidth="1"/>
    <col min="41" max="41" width="8" style="9" customWidth="1"/>
    <col min="42" max="42" width="8.7109375" style="9" customWidth="1"/>
    <col min="43" max="43" width="10" style="9" customWidth="1"/>
    <col min="44" max="44" width="9.5703125" style="9" customWidth="1"/>
    <col min="45" max="45" width="6.140625" style="9" customWidth="1"/>
    <col min="46" max="47" width="5.7109375" style="9" customWidth="1"/>
    <col min="48" max="48" width="6.85546875" style="9" customWidth="1"/>
    <col min="49" max="49" width="6.42578125" style="9" customWidth="1"/>
    <col min="50" max="50" width="6.7109375" style="9" customWidth="1"/>
    <col min="51" max="51" width="7.28515625" style="9" customWidth="1"/>
    <col min="52" max="63" width="5.7109375" style="9" customWidth="1"/>
    <col min="64" max="16384" width="9.140625" style="9"/>
  </cols>
  <sheetData>
    <row r="1" spans="1:38">
      <c r="B1" s="138" t="s">
        <v>340</v>
      </c>
      <c r="C1" s="166" t="s">
        <v>383</v>
      </c>
    </row>
    <row r="2" spans="1:38">
      <c r="B2" s="138" t="s">
        <v>242</v>
      </c>
      <c r="C2" s="166" t="s">
        <v>384</v>
      </c>
    </row>
    <row r="3" spans="1:38">
      <c r="B3" s="138" t="s">
        <v>377</v>
      </c>
      <c r="C3" s="166">
        <v>516463635</v>
      </c>
      <c r="L3" s="88"/>
      <c r="O3" s="88"/>
      <c r="P3" s="88"/>
      <c r="Q3" s="88"/>
      <c r="R3" s="8"/>
    </row>
    <row r="4" spans="1:38">
      <c r="B4" s="138"/>
      <c r="M4" s="88"/>
      <c r="N4" s="88"/>
      <c r="O4" s="88"/>
      <c r="P4" s="88"/>
      <c r="Q4" s="88"/>
      <c r="R4" s="8"/>
    </row>
    <row r="5" spans="1:38">
      <c r="L5" s="88"/>
      <c r="M5" s="88"/>
      <c r="N5" s="94"/>
      <c r="O5" s="88"/>
      <c r="P5" s="88"/>
      <c r="Q5" s="88"/>
      <c r="R5" s="8"/>
    </row>
    <row r="6" spans="1:38" ht="26.25" customHeight="1">
      <c r="B6" s="236" t="s">
        <v>261</v>
      </c>
      <c r="C6" s="237"/>
      <c r="D6" s="237"/>
      <c r="E6" s="237"/>
      <c r="F6" s="238"/>
      <c r="L6" s="88"/>
      <c r="M6" s="88"/>
      <c r="N6" s="94"/>
      <c r="O6" s="88"/>
      <c r="P6" s="88"/>
      <c r="Q6" s="88"/>
      <c r="R6" s="8"/>
    </row>
    <row r="7" spans="1:38" s="10" customFormat="1" ht="31.5">
      <c r="B7" s="24"/>
      <c r="C7" s="33" t="s">
        <v>172</v>
      </c>
      <c r="D7" s="33" t="s">
        <v>173</v>
      </c>
      <c r="E7" s="33" t="s">
        <v>279</v>
      </c>
      <c r="F7" s="34" t="s">
        <v>171</v>
      </c>
      <c r="G7" s="9"/>
      <c r="H7" s="9"/>
      <c r="I7" s="9"/>
      <c r="J7" s="9"/>
      <c r="K7" s="9"/>
      <c r="L7" s="88"/>
      <c r="M7" s="88"/>
      <c r="N7" s="95"/>
      <c r="O7" s="88"/>
      <c r="P7" s="88"/>
      <c r="Q7" s="88"/>
      <c r="R7" s="96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L7" s="49" t="s">
        <v>172</v>
      </c>
    </row>
    <row r="8" spans="1:38" s="10" customFormat="1">
      <c r="B8" s="24"/>
      <c r="C8" s="35" t="s">
        <v>350</v>
      </c>
      <c r="D8" s="35" t="s">
        <v>350</v>
      </c>
      <c r="E8" s="35" t="s">
        <v>350</v>
      </c>
      <c r="F8" s="36" t="s">
        <v>20</v>
      </c>
      <c r="L8" s="88"/>
      <c r="M8" s="88"/>
      <c r="N8" s="95"/>
      <c r="O8" s="89"/>
      <c r="P8" s="88"/>
      <c r="Q8" s="89"/>
      <c r="R8" s="96"/>
      <c r="S8" s="9"/>
      <c r="AL8" s="49" t="s">
        <v>173</v>
      </c>
    </row>
    <row r="9" spans="1:38" s="11" customFormat="1" ht="18" customHeight="1">
      <c r="B9" s="24"/>
      <c r="C9" s="17" t="s">
        <v>1</v>
      </c>
      <c r="D9" s="17" t="s">
        <v>2</v>
      </c>
      <c r="E9" s="17" t="s">
        <v>3</v>
      </c>
      <c r="F9" s="37" t="s">
        <v>4</v>
      </c>
      <c r="L9" s="90"/>
      <c r="M9" s="90"/>
      <c r="N9" s="90"/>
      <c r="O9" s="90"/>
      <c r="P9" s="88"/>
      <c r="Q9" s="90"/>
      <c r="R9" s="97"/>
      <c r="S9" s="10"/>
      <c r="AL9" s="49" t="s">
        <v>181</v>
      </c>
    </row>
    <row r="10" spans="1:38" s="11" customFormat="1" ht="18" customHeight="1">
      <c r="B10" s="133" t="s">
        <v>260</v>
      </c>
      <c r="C10" s="17"/>
      <c r="D10" s="17"/>
      <c r="E10" s="17"/>
      <c r="F10" s="37"/>
      <c r="M10" s="93"/>
      <c r="N10" s="92"/>
      <c r="O10" s="92"/>
      <c r="P10" s="91"/>
      <c r="AL10" s="83"/>
    </row>
    <row r="11" spans="1:38">
      <c r="A11" s="62" t="s">
        <v>206</v>
      </c>
      <c r="B11" s="38" t="s">
        <v>262</v>
      </c>
      <c r="C11" s="86">
        <f>+מזומנים!J11</f>
        <v>5227</v>
      </c>
      <c r="D11" s="86"/>
      <c r="E11" s="86"/>
      <c r="F11" s="132">
        <f>+C11/C38</f>
        <v>0.61960644855381697</v>
      </c>
      <c r="G11" s="94"/>
      <c r="P11" s="91"/>
    </row>
    <row r="12" spans="1:38">
      <c r="B12" s="38" t="s">
        <v>263</v>
      </c>
      <c r="C12" s="86">
        <f>SUM(C13:C22)</f>
        <v>1339</v>
      </c>
      <c r="D12" s="86"/>
      <c r="E12" s="86"/>
      <c r="F12" s="132">
        <f>+C12/C38</f>
        <v>0.15872451398767187</v>
      </c>
    </row>
    <row r="13" spans="1:38">
      <c r="A13" s="64" t="s">
        <v>206</v>
      </c>
      <c r="B13" s="40" t="s">
        <v>118</v>
      </c>
      <c r="C13" s="86">
        <f>+'תעודות התחייבות ממשלתיות'!O12</f>
        <v>1339</v>
      </c>
      <c r="D13" s="86"/>
      <c r="E13" s="86"/>
      <c r="F13" s="132">
        <f>+C13/C38</f>
        <v>0.15872451398767187</v>
      </c>
    </row>
    <row r="14" spans="1:38">
      <c r="A14" s="64" t="s">
        <v>206</v>
      </c>
      <c r="B14" s="40" t="s">
        <v>119</v>
      </c>
      <c r="C14" s="86"/>
      <c r="D14" s="86"/>
      <c r="E14" s="86"/>
      <c r="F14" s="132" t="str">
        <f>IF(E14=0,"",E14/#REF!)</f>
        <v/>
      </c>
    </row>
    <row r="15" spans="1:38">
      <c r="A15" s="64" t="s">
        <v>206</v>
      </c>
      <c r="B15" s="40" t="s">
        <v>120</v>
      </c>
      <c r="C15" s="86"/>
      <c r="D15" s="86"/>
      <c r="E15" s="86"/>
      <c r="F15" s="132" t="str">
        <f>IF(E15=0,"",E15/#REF!)</f>
        <v/>
      </c>
    </row>
    <row r="16" spans="1:38">
      <c r="A16" s="64" t="s">
        <v>206</v>
      </c>
      <c r="B16" s="40" t="s">
        <v>121</v>
      </c>
      <c r="C16" s="86"/>
      <c r="D16" s="86"/>
      <c r="E16" s="86"/>
      <c r="F16" s="132" t="str">
        <f>IF(E16=0,"",E16/#REF!)</f>
        <v/>
      </c>
    </row>
    <row r="17" spans="1:10">
      <c r="A17" s="64" t="s">
        <v>206</v>
      </c>
      <c r="B17" s="162" t="s">
        <v>375</v>
      </c>
      <c r="C17" s="86"/>
      <c r="D17" s="86"/>
      <c r="E17" s="86"/>
      <c r="F17" s="132" t="str">
        <f>IF(E17=0,"",E17/#REF!)</f>
        <v/>
      </c>
    </row>
    <row r="18" spans="1:10">
      <c r="A18" s="64" t="s">
        <v>206</v>
      </c>
      <c r="B18" s="40" t="s">
        <v>122</v>
      </c>
      <c r="C18" s="86"/>
      <c r="D18" s="86"/>
      <c r="E18" s="86"/>
      <c r="F18" s="132" t="str">
        <f>IF(E18=0,"",E18/#REF!)</f>
        <v/>
      </c>
    </row>
    <row r="19" spans="1:10">
      <c r="A19" s="64" t="s">
        <v>206</v>
      </c>
      <c r="B19" s="40" t="s">
        <v>123</v>
      </c>
      <c r="C19" s="86"/>
      <c r="D19" s="86"/>
      <c r="E19" s="86"/>
      <c r="F19" s="132" t="str">
        <f>IF(E19=0,"",E19/#REF!)</f>
        <v/>
      </c>
    </row>
    <row r="20" spans="1:10">
      <c r="A20" s="64" t="s">
        <v>206</v>
      </c>
      <c r="B20" s="40" t="s">
        <v>124</v>
      </c>
      <c r="C20" s="86"/>
      <c r="D20" s="86"/>
      <c r="E20" s="86"/>
      <c r="F20" s="132" t="str">
        <f>IF(E20=0,"",E20/#REF!)</f>
        <v/>
      </c>
    </row>
    <row r="21" spans="1:10">
      <c r="A21" s="64" t="s">
        <v>206</v>
      </c>
      <c r="B21" s="40" t="s">
        <v>125</v>
      </c>
      <c r="C21" s="86"/>
      <c r="D21" s="86"/>
      <c r="E21" s="86"/>
      <c r="F21" s="132" t="str">
        <f>IF(E21=0,"",E21/#REF!)</f>
        <v/>
      </c>
    </row>
    <row r="22" spans="1:10">
      <c r="A22" s="64" t="s">
        <v>206</v>
      </c>
      <c r="B22" s="40" t="s">
        <v>126</v>
      </c>
      <c r="C22" s="86"/>
      <c r="D22" s="86"/>
      <c r="E22" s="86"/>
      <c r="F22" s="132" t="str">
        <f>IF(E22=0,"",E22/#REF!)</f>
        <v/>
      </c>
    </row>
    <row r="23" spans="1:10">
      <c r="B23" s="38" t="s">
        <v>264</v>
      </c>
      <c r="C23" s="86"/>
      <c r="D23" s="86"/>
      <c r="E23" s="86"/>
      <c r="F23" s="132" t="str">
        <f>IF(E23=0,"",E23/#REF!)</f>
        <v/>
      </c>
    </row>
    <row r="24" spans="1:10">
      <c r="A24" s="64" t="s">
        <v>206</v>
      </c>
      <c r="B24" s="40" t="s">
        <v>127</v>
      </c>
      <c r="C24" s="86"/>
      <c r="D24" s="86"/>
      <c r="E24" s="86"/>
      <c r="F24" s="132" t="str">
        <f>IF(E24=0,"",E24/#REF!)</f>
        <v/>
      </c>
    </row>
    <row r="25" spans="1:10">
      <c r="A25" s="64" t="s">
        <v>206</v>
      </c>
      <c r="B25" s="40" t="s">
        <v>128</v>
      </c>
      <c r="C25" s="86"/>
      <c r="D25" s="86"/>
      <c r="E25" s="86"/>
      <c r="F25" s="132" t="str">
        <f>IF(E25=0,"",E25/#REF!)</f>
        <v/>
      </c>
    </row>
    <row r="26" spans="1:10">
      <c r="A26" s="64" t="s">
        <v>206</v>
      </c>
      <c r="B26" s="40" t="s">
        <v>120</v>
      </c>
      <c r="C26" s="86"/>
      <c r="D26" s="86"/>
      <c r="E26" s="86"/>
      <c r="F26" s="132" t="str">
        <f>IF(E26=0,"",E26/#REF!)</f>
        <v/>
      </c>
      <c r="I26"/>
      <c r="J26"/>
    </row>
    <row r="27" spans="1:10">
      <c r="A27" s="64" t="s">
        <v>206</v>
      </c>
      <c r="B27" s="40" t="s">
        <v>129</v>
      </c>
      <c r="C27" s="86"/>
      <c r="D27" s="86"/>
      <c r="E27" s="86"/>
      <c r="F27" s="132" t="str">
        <f>IF(E27=0,"",E27/#REF!)</f>
        <v/>
      </c>
      <c r="I27"/>
      <c r="J27"/>
    </row>
    <row r="28" spans="1:10">
      <c r="A28" s="64" t="s">
        <v>206</v>
      </c>
      <c r="B28" s="40" t="s">
        <v>130</v>
      </c>
      <c r="C28" s="86"/>
      <c r="D28" s="86"/>
      <c r="E28" s="86"/>
      <c r="F28" s="132" t="str">
        <f>IF(E28=0,"",E28/#REF!)</f>
        <v/>
      </c>
      <c r="I28"/>
      <c r="J28"/>
    </row>
    <row r="29" spans="1:10">
      <c r="A29" s="64" t="s">
        <v>206</v>
      </c>
      <c r="B29" s="40" t="s">
        <v>131</v>
      </c>
      <c r="C29" s="86"/>
      <c r="D29" s="86"/>
      <c r="E29" s="86"/>
      <c r="F29" s="132" t="str">
        <f>IF(E29=0,"",E29/#REF!)</f>
        <v/>
      </c>
      <c r="I29"/>
      <c r="J29"/>
    </row>
    <row r="30" spans="1:10">
      <c r="A30" s="64" t="s">
        <v>206</v>
      </c>
      <c r="B30" s="40" t="s">
        <v>283</v>
      </c>
      <c r="C30" s="86"/>
      <c r="D30" s="86"/>
      <c r="E30" s="86"/>
      <c r="F30" s="132" t="str">
        <f>IF(E30=0,"",E30/#REF!)</f>
        <v/>
      </c>
      <c r="I30"/>
      <c r="J30"/>
    </row>
    <row r="31" spans="1:10">
      <c r="A31" s="64" t="s">
        <v>206</v>
      </c>
      <c r="B31" s="40" t="s">
        <v>167</v>
      </c>
      <c r="C31" s="86"/>
      <c r="D31" s="86"/>
      <c r="E31" s="86"/>
      <c r="F31" s="132" t="str">
        <f>IF(E31=0,"",E31/#REF!)</f>
        <v/>
      </c>
      <c r="I31"/>
      <c r="J31"/>
    </row>
    <row r="32" spans="1:10">
      <c r="A32" s="64" t="s">
        <v>206</v>
      </c>
      <c r="B32" s="40" t="s">
        <v>132</v>
      </c>
      <c r="C32" s="86"/>
      <c r="D32" s="86"/>
      <c r="E32" s="86"/>
      <c r="F32" s="132" t="str">
        <f>IF(E32=0,"",E32/#REF!)</f>
        <v/>
      </c>
      <c r="I32"/>
      <c r="J32"/>
    </row>
    <row r="33" spans="1:12">
      <c r="A33" s="64" t="s">
        <v>206</v>
      </c>
      <c r="B33" s="38" t="s">
        <v>265</v>
      </c>
      <c r="C33" s="86"/>
      <c r="D33" s="86"/>
      <c r="E33" s="86"/>
      <c r="F33" s="132" t="str">
        <f>IF(E33=0,"",E33/#REF!)</f>
        <v/>
      </c>
      <c r="I33"/>
      <c r="J33"/>
    </row>
    <row r="34" spans="1:12">
      <c r="A34" s="64" t="s">
        <v>206</v>
      </c>
      <c r="B34" s="38" t="s">
        <v>266</v>
      </c>
      <c r="C34" s="86">
        <f>+'פקדונות מעל 3 חודשים'!M10</f>
        <v>1870</v>
      </c>
      <c r="D34" s="86"/>
      <c r="E34" s="86"/>
      <c r="F34" s="132">
        <f>+C34/C38</f>
        <v>0.22166903745851113</v>
      </c>
      <c r="I34"/>
      <c r="J34"/>
      <c r="L34" s="217"/>
    </row>
    <row r="35" spans="1:12">
      <c r="A35" s="64" t="s">
        <v>206</v>
      </c>
      <c r="B35" s="38" t="s">
        <v>267</v>
      </c>
      <c r="C35" s="86"/>
      <c r="D35" s="86"/>
      <c r="E35" s="86"/>
      <c r="F35" s="132"/>
      <c r="I35"/>
      <c r="J35"/>
      <c r="L35" s="218"/>
    </row>
    <row r="36" spans="1:12">
      <c r="A36" s="64" t="s">
        <v>206</v>
      </c>
      <c r="B36" s="38" t="s">
        <v>268</v>
      </c>
      <c r="C36" s="86"/>
      <c r="D36" s="86"/>
      <c r="E36" s="86"/>
      <c r="F36" s="132" t="str">
        <f>IF(E36=0,"",E36/#REF!)</f>
        <v/>
      </c>
      <c r="I36"/>
      <c r="J36"/>
    </row>
    <row r="37" spans="1:12">
      <c r="A37" s="64" t="s">
        <v>206</v>
      </c>
      <c r="B37" s="38" t="s">
        <v>269</v>
      </c>
      <c r="C37" s="86"/>
      <c r="D37" s="86"/>
      <c r="E37" s="86"/>
      <c r="F37" s="132" t="str">
        <f>IF(E37=0,"",E37/#REF!)</f>
        <v/>
      </c>
      <c r="I37"/>
      <c r="J37"/>
    </row>
    <row r="38" spans="1:12">
      <c r="A38" s="64"/>
      <c r="B38" s="134" t="s">
        <v>133</v>
      </c>
      <c r="C38" s="86">
        <f>+C37+C36+C35+C34+C33+C23+C12+C11</f>
        <v>8436</v>
      </c>
      <c r="D38" s="86"/>
      <c r="E38" s="86"/>
      <c r="F38" s="132">
        <f>+F34+F12+F11</f>
        <v>1</v>
      </c>
      <c r="I38"/>
      <c r="J38"/>
    </row>
    <row r="39" spans="1:12">
      <c r="A39" s="64" t="s">
        <v>206</v>
      </c>
      <c r="B39" s="134" t="s">
        <v>339</v>
      </c>
      <c r="C39" s="87"/>
      <c r="D39" s="87"/>
      <c r="E39" s="87"/>
      <c r="F39" s="135" t="str">
        <f>IF(E39=0,"",E39/#REF!)</f>
        <v/>
      </c>
      <c r="I39"/>
      <c r="J39"/>
    </row>
    <row r="40" spans="1:12">
      <c r="B40" s="6" t="s">
        <v>174</v>
      </c>
      <c r="I40"/>
      <c r="J40"/>
    </row>
    <row r="41" spans="1:12">
      <c r="B41" s="6"/>
      <c r="I41"/>
      <c r="J41"/>
    </row>
    <row r="42" spans="1:12" ht="18.75">
      <c r="B42" s="98"/>
      <c r="C42" s="99"/>
      <c r="E42" s="100" t="s">
        <v>249</v>
      </c>
      <c r="F42" s="48" t="s">
        <v>166</v>
      </c>
    </row>
    <row r="43" spans="1:12" ht="18.75">
      <c r="B43" s="98"/>
      <c r="C43" s="99"/>
      <c r="E43" s="101" t="s">
        <v>1</v>
      </c>
      <c r="F43" s="34" t="s">
        <v>2</v>
      </c>
    </row>
    <row r="44" spans="1:12" ht="18.75">
      <c r="B44" s="98"/>
      <c r="C44" s="99"/>
      <c r="E44" s="102" t="s">
        <v>293</v>
      </c>
      <c r="F44" s="115"/>
    </row>
    <row r="45" spans="1:12" ht="18.75">
      <c r="B45" s="98"/>
      <c r="C45" s="99" t="s">
        <v>379</v>
      </c>
      <c r="E45" s="102" t="s">
        <v>348</v>
      </c>
      <c r="F45" s="39">
        <v>3.6269999999999998</v>
      </c>
    </row>
    <row r="46" spans="1:12" ht="18.75">
      <c r="B46" s="98"/>
      <c r="C46" s="99"/>
      <c r="E46" s="102" t="s">
        <v>294</v>
      </c>
      <c r="F46" s="39">
        <v>4.0115999999999996</v>
      </c>
    </row>
    <row r="47" spans="1:12" ht="18.75">
      <c r="B47" s="98"/>
      <c r="C47" s="99"/>
      <c r="E47" s="102" t="s">
        <v>295</v>
      </c>
      <c r="F47" s="39">
        <v>4.6208999999999998</v>
      </c>
    </row>
    <row r="48" spans="1:12" ht="18.75">
      <c r="B48" s="98"/>
      <c r="C48" s="99"/>
      <c r="E48" s="102" t="s">
        <v>296</v>
      </c>
      <c r="F48" s="103"/>
    </row>
    <row r="49" spans="2:6" ht="18.75">
      <c r="B49" s="98"/>
      <c r="C49" s="99"/>
      <c r="E49" s="102" t="s">
        <v>297</v>
      </c>
      <c r="F49" s="103"/>
    </row>
    <row r="50" spans="2:6" ht="18.75">
      <c r="B50" s="98"/>
      <c r="C50" s="99"/>
      <c r="E50" s="102" t="s">
        <v>298</v>
      </c>
      <c r="F50" s="103"/>
    </row>
    <row r="51" spans="2:6" ht="18.75">
      <c r="B51" s="98"/>
      <c r="C51" s="99"/>
      <c r="E51" s="102" t="s">
        <v>299</v>
      </c>
      <c r="F51" s="103"/>
    </row>
    <row r="52" spans="2:6" ht="18.75">
      <c r="B52" s="98"/>
      <c r="C52" s="99"/>
      <c r="E52" s="102" t="s">
        <v>300</v>
      </c>
      <c r="F52" s="103"/>
    </row>
    <row r="53" spans="2:6" ht="18.75">
      <c r="B53" s="98"/>
      <c r="C53" s="99"/>
      <c r="E53" s="102" t="s">
        <v>301</v>
      </c>
      <c r="F53" s="103"/>
    </row>
    <row r="54" spans="2:6" ht="18.75">
      <c r="B54" s="98"/>
      <c r="C54" s="99"/>
      <c r="E54" s="102" t="s">
        <v>302</v>
      </c>
      <c r="F54" s="103"/>
    </row>
    <row r="55" spans="2:6" ht="18.75">
      <c r="B55" s="98"/>
      <c r="C55" s="99"/>
      <c r="E55" s="102" t="s">
        <v>303</v>
      </c>
      <c r="F55" s="103"/>
    </row>
    <row r="56" spans="2:6" ht="18.75">
      <c r="B56" s="98"/>
      <c r="C56" s="99"/>
      <c r="E56" s="102" t="s">
        <v>304</v>
      </c>
      <c r="F56" s="103"/>
    </row>
    <row r="57" spans="2:6" ht="18.75">
      <c r="B57" s="98"/>
      <c r="C57" s="99"/>
      <c r="E57" s="102" t="s">
        <v>305</v>
      </c>
      <c r="F57" s="103"/>
    </row>
    <row r="58" spans="2:6" ht="18.75">
      <c r="B58" s="98"/>
      <c r="C58" s="99"/>
      <c r="E58" s="102" t="s">
        <v>306</v>
      </c>
      <c r="F58" s="103"/>
    </row>
    <row r="59" spans="2:6" ht="18.75">
      <c r="B59" s="98"/>
      <c r="C59" s="99"/>
      <c r="E59" s="104" t="s">
        <v>307</v>
      </c>
      <c r="F59" s="105"/>
    </row>
    <row r="60" spans="2:6" ht="18.75">
      <c r="B60" s="98"/>
      <c r="C60" s="99"/>
      <c r="D60" s="99"/>
      <c r="E60" s="99"/>
    </row>
    <row r="61" spans="2:6" ht="18.75">
      <c r="B61" s="98"/>
      <c r="C61" s="99"/>
      <c r="D61" s="99"/>
      <c r="E61" s="99"/>
    </row>
    <row r="62" spans="2:6" ht="18.75">
      <c r="B62" s="98"/>
      <c r="C62" s="99"/>
      <c r="D62" s="99"/>
      <c r="E62" s="99"/>
    </row>
    <row r="63" spans="2:6" ht="18.75">
      <c r="B63" s="98"/>
      <c r="C63" s="99"/>
      <c r="D63" s="99"/>
      <c r="E63" s="99"/>
    </row>
    <row r="64" spans="2:6" ht="18.75">
      <c r="B64" s="98"/>
      <c r="C64" s="99"/>
      <c r="D64" s="99"/>
      <c r="E64" s="99"/>
    </row>
    <row r="65" spans="2:5" ht="18.75">
      <c r="B65" s="98"/>
      <c r="C65" s="99"/>
      <c r="D65" s="99"/>
      <c r="E65" s="99"/>
    </row>
    <row r="66" spans="2:5" ht="18.75">
      <c r="B66" s="98"/>
      <c r="C66" s="99"/>
      <c r="D66" s="99"/>
      <c r="E66" s="99"/>
    </row>
    <row r="67" spans="2:5" ht="18.75">
      <c r="B67" s="98"/>
      <c r="C67" s="99"/>
      <c r="D67" s="99"/>
      <c r="E67" s="99"/>
    </row>
    <row r="68" spans="2:5" ht="18.75">
      <c r="B68" s="98"/>
      <c r="C68" s="99"/>
      <c r="D68" s="99"/>
      <c r="E68" s="99"/>
    </row>
    <row r="69" spans="2:5" ht="18.75">
      <c r="B69" s="98"/>
      <c r="E69" s="99"/>
    </row>
    <row r="70" spans="2:5" ht="18.75">
      <c r="E70" s="99"/>
    </row>
    <row r="71" spans="2:5" ht="18.75">
      <c r="E71" s="99"/>
    </row>
  </sheetData>
  <mergeCells count="1">
    <mergeCell ref="B6:F6"/>
  </mergeCells>
  <phoneticPr fontId="3" type="noConversion"/>
  <dataValidations count="1">
    <dataValidation allowBlank="1" showInputMessage="1" showErrorMessage="1" sqref="I42:J1048576 I1:J25 K1:XFD1048576 A1:H104857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39" location="'יתרות השקעה'!A1" display="◄" xr:uid="{00000000-0004-0000-0000-00001C000000}"/>
    <hyperlink ref="A36" location="'השקעה בחברות מוחזקות'!A1" display="◄" xr:uid="{00000000-0004-0000-0000-00001D000000}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1">
    <pageSetUpPr fitToPage="1"/>
  </sheetPr>
  <dimension ref="B1:AM519"/>
  <sheetViews>
    <sheetView rightToLeft="1" topLeftCell="A18" zoomScaleNormal="100" workbookViewId="0">
      <selection activeCell="J40" sqref="J40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14.7109375" style="2" customWidth="1"/>
    <col min="4" max="4" width="9.140625" style="2" bestFit="1" customWidth="1"/>
    <col min="5" max="5" width="7.42578125" style="1" bestFit="1" customWidth="1"/>
    <col min="6" max="6" width="9.42578125" style="1" bestFit="1" customWidth="1"/>
    <col min="7" max="7" width="11.140625" style="1" bestFit="1" customWidth="1"/>
    <col min="8" max="8" width="7.5703125" style="1" bestFit="1" customWidth="1"/>
    <col min="9" max="9" width="8.7109375" style="1" customWidth="1"/>
    <col min="10" max="10" width="7.5703125" style="1" customWidth="1"/>
    <col min="11" max="12" width="9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1" t="str">
        <f>'סכום נכסי הקרן'!B1</f>
        <v>תאריך הדיווח ליום</v>
      </c>
      <c r="C1" s="164" t="str">
        <f>+'סכום נכסי הקרן'!C1</f>
        <v>31.12.2023</v>
      </c>
    </row>
    <row r="2" spans="2:13">
      <c r="B2" s="71" t="s">
        <v>242</v>
      </c>
      <c r="C2" s="164" t="str">
        <f>+'סכום נכסי הקרן'!C2</f>
        <v>חברה מנהלת - גלובל נט ניהול קופות גמל בע"מ</v>
      </c>
    </row>
    <row r="3" spans="2:13">
      <c r="B3" s="138" t="s">
        <v>377</v>
      </c>
      <c r="C3" s="164">
        <f>+'סכום נכסי הקרן'!C3</f>
        <v>516463635</v>
      </c>
    </row>
    <row r="4" spans="2:13">
      <c r="B4" s="71"/>
    </row>
    <row r="5" spans="2:13" ht="18.75" thickBot="1"/>
    <row r="6" spans="2:13" ht="26.25" customHeight="1">
      <c r="B6" s="239" t="s">
        <v>270</v>
      </c>
      <c r="C6" s="240"/>
      <c r="D6" s="240"/>
      <c r="E6" s="240"/>
      <c r="F6" s="240"/>
      <c r="G6" s="240"/>
      <c r="H6" s="240"/>
      <c r="I6" s="240"/>
      <c r="J6" s="240"/>
      <c r="K6" s="240"/>
      <c r="L6" s="241"/>
    </row>
    <row r="7" spans="2:13" s="3" customFormat="1" ht="63">
      <c r="B7" s="179" t="s">
        <v>177</v>
      </c>
      <c r="C7" s="12" t="s">
        <v>65</v>
      </c>
      <c r="D7" s="12" t="s">
        <v>179</v>
      </c>
      <c r="E7" s="12" t="s">
        <v>15</v>
      </c>
      <c r="F7" s="12" t="s">
        <v>108</v>
      </c>
      <c r="G7" s="12" t="s">
        <v>158</v>
      </c>
      <c r="H7" s="12" t="s">
        <v>17</v>
      </c>
      <c r="I7" s="12" t="s">
        <v>19</v>
      </c>
      <c r="J7" s="12" t="s">
        <v>101</v>
      </c>
      <c r="K7" s="12" t="s">
        <v>245</v>
      </c>
      <c r="L7" s="51" t="s">
        <v>246</v>
      </c>
      <c r="M7" s="1"/>
    </row>
    <row r="8" spans="2:13" s="3" customFormat="1" ht="28.5" customHeight="1">
      <c r="B8" s="52"/>
      <c r="C8" s="14"/>
      <c r="D8" s="14"/>
      <c r="E8" s="14"/>
      <c r="F8" s="14"/>
      <c r="G8" s="14"/>
      <c r="H8" s="14" t="s">
        <v>20</v>
      </c>
      <c r="I8" s="14" t="s">
        <v>20</v>
      </c>
      <c r="J8" s="14" t="s">
        <v>350</v>
      </c>
      <c r="K8" s="14" t="s">
        <v>20</v>
      </c>
      <c r="L8" s="53" t="s">
        <v>20</v>
      </c>
    </row>
    <row r="9" spans="2:13" s="4" customFormat="1" ht="18" customHeight="1">
      <c r="B9" s="54"/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8</v>
      </c>
      <c r="K9" s="17" t="s">
        <v>9</v>
      </c>
      <c r="L9" s="171" t="s">
        <v>10</v>
      </c>
    </row>
    <row r="10" spans="2:13" s="4" customFormat="1" ht="18" customHeight="1">
      <c r="B10" s="172" t="s">
        <v>64</v>
      </c>
      <c r="C10" s="17"/>
      <c r="D10" s="17"/>
      <c r="E10" s="17"/>
      <c r="F10" s="17"/>
      <c r="G10" s="17"/>
      <c r="H10" s="17"/>
      <c r="I10" s="17"/>
      <c r="J10" s="17"/>
      <c r="K10" s="63"/>
      <c r="L10" s="171"/>
    </row>
    <row r="11" spans="2:13">
      <c r="B11" s="56" t="s">
        <v>326</v>
      </c>
      <c r="C11" s="107"/>
      <c r="D11" s="107"/>
      <c r="E11" s="107"/>
      <c r="F11" s="107"/>
      <c r="G11" s="107"/>
      <c r="H11" s="107"/>
      <c r="I11" s="107"/>
      <c r="J11" s="160">
        <f>+J12+J18+J23+J39+J20</f>
        <v>5227</v>
      </c>
      <c r="K11" s="219">
        <f>+K12+K18+K23+K20+K39</f>
        <v>100</v>
      </c>
      <c r="L11" s="198">
        <f>J11/'סכום נכסי הקרן'!$C$38*100</f>
        <v>61.960644855381695</v>
      </c>
    </row>
    <row r="12" spans="2:13">
      <c r="B12" s="56" t="s">
        <v>57</v>
      </c>
      <c r="C12" s="107"/>
      <c r="D12" s="107"/>
      <c r="E12" s="107"/>
      <c r="F12" s="107"/>
      <c r="G12" s="107"/>
      <c r="H12" s="107"/>
      <c r="I12" s="107"/>
      <c r="J12" s="160">
        <f>SUM(J13:J17)</f>
        <v>132</v>
      </c>
      <c r="K12" s="219">
        <f t="shared" ref="K12:K25" si="0">J12/$J$11*100</f>
        <v>2.5253491486512338</v>
      </c>
      <c r="L12" s="198">
        <f>J12/'סכום נכסי הקרן'!$C$38*100</f>
        <v>1.5647226173541962</v>
      </c>
    </row>
    <row r="13" spans="2:13">
      <c r="B13" s="181" t="s">
        <v>363</v>
      </c>
      <c r="C13" s="19"/>
      <c r="D13" s="19">
        <v>26</v>
      </c>
      <c r="E13" s="19" t="s">
        <v>361</v>
      </c>
      <c r="F13" s="19"/>
      <c r="G13" s="19" t="s">
        <v>228</v>
      </c>
      <c r="H13" s="19"/>
      <c r="I13" s="19"/>
      <c r="J13" s="161">
        <v>102</v>
      </c>
      <c r="K13" s="220">
        <f t="shared" si="0"/>
        <v>1.9514061603214081</v>
      </c>
      <c r="L13" s="199">
        <f>J13/'סכום נכסי הקרן'!$C$38*100</f>
        <v>1.2091038406827881</v>
      </c>
    </row>
    <row r="14" spans="2:13">
      <c r="B14" s="181" t="s">
        <v>364</v>
      </c>
      <c r="C14" s="19"/>
      <c r="D14" s="19">
        <v>20</v>
      </c>
      <c r="E14" s="19" t="s">
        <v>361</v>
      </c>
      <c r="F14" s="19"/>
      <c r="G14" s="19" t="s">
        <v>228</v>
      </c>
      <c r="H14" s="19"/>
      <c r="I14" s="19"/>
      <c r="J14" s="161">
        <v>0</v>
      </c>
      <c r="K14" s="220">
        <f t="shared" si="0"/>
        <v>0</v>
      </c>
      <c r="L14" s="199">
        <f>J14/'סכום נכסי הקרן'!$C$38*100</f>
        <v>0</v>
      </c>
    </row>
    <row r="15" spans="2:13">
      <c r="B15" s="181" t="s">
        <v>374</v>
      </c>
      <c r="C15" s="19"/>
      <c r="D15" s="19">
        <v>10</v>
      </c>
      <c r="E15" s="19" t="s">
        <v>361</v>
      </c>
      <c r="F15" s="19"/>
      <c r="G15" s="19" t="s">
        <v>228</v>
      </c>
      <c r="H15" s="19"/>
      <c r="I15" s="19"/>
      <c r="J15" s="161">
        <v>10</v>
      </c>
      <c r="K15" s="220">
        <f t="shared" si="0"/>
        <v>0.19131432944327531</v>
      </c>
      <c r="L15" s="199">
        <f>J15/'סכום נכסי הקרן'!$C$38*100</f>
        <v>0.11853959222380275</v>
      </c>
    </row>
    <row r="16" spans="2:13">
      <c r="B16" s="181" t="s">
        <v>376</v>
      </c>
      <c r="C16" s="19"/>
      <c r="D16" s="19">
        <v>12</v>
      </c>
      <c r="E16" s="19" t="s">
        <v>361</v>
      </c>
      <c r="F16" s="19"/>
      <c r="G16" s="19" t="s">
        <v>228</v>
      </c>
      <c r="H16" s="19"/>
      <c r="I16" s="19"/>
      <c r="J16" s="161">
        <v>19</v>
      </c>
      <c r="K16" s="220">
        <f t="shared" si="0"/>
        <v>0.36349722594222311</v>
      </c>
      <c r="L16" s="199">
        <f>J16/'סכום נכסי הקרן'!$C$38*100</f>
        <v>0.22522522522522523</v>
      </c>
    </row>
    <row r="17" spans="2:12">
      <c r="B17" s="181" t="s">
        <v>381</v>
      </c>
      <c r="C17" s="19"/>
      <c r="D17" s="19"/>
      <c r="E17" s="19"/>
      <c r="F17" s="19"/>
      <c r="G17" s="19" t="s">
        <v>228</v>
      </c>
      <c r="H17" s="19"/>
      <c r="I17" s="19"/>
      <c r="J17" s="161">
        <v>1</v>
      </c>
      <c r="K17" s="220">
        <f t="shared" si="0"/>
        <v>1.913143294432753E-2</v>
      </c>
      <c r="L17" s="199">
        <f>J17/'סכום נכסי הקרן'!$C$38*100</f>
        <v>1.1853959222380275E-2</v>
      </c>
    </row>
    <row r="18" spans="2:12">
      <c r="B18" s="56" t="s">
        <v>58</v>
      </c>
      <c r="C18" s="107"/>
      <c r="D18" s="107"/>
      <c r="E18" s="107"/>
      <c r="F18" s="107"/>
      <c r="G18" s="107"/>
      <c r="H18" s="107"/>
      <c r="I18" s="107"/>
      <c r="J18" s="160">
        <f>SUM(J19:J19)</f>
        <v>7</v>
      </c>
      <c r="K18" s="219">
        <f t="shared" si="0"/>
        <v>0.1339200306102927</v>
      </c>
      <c r="L18" s="198">
        <f>J18/'סכום נכסי הקרן'!$C$38*100</f>
        <v>8.2977714556661933E-2</v>
      </c>
    </row>
    <row r="19" spans="2:12">
      <c r="B19" s="181" t="s">
        <v>363</v>
      </c>
      <c r="C19" s="19"/>
      <c r="D19" s="19">
        <v>26</v>
      </c>
      <c r="E19" s="19" t="s">
        <v>361</v>
      </c>
      <c r="F19" s="19"/>
      <c r="G19" s="19" t="s">
        <v>380</v>
      </c>
      <c r="H19" s="19"/>
      <c r="I19" s="19"/>
      <c r="J19" s="161">
        <v>7</v>
      </c>
      <c r="K19" s="220">
        <f t="shared" si="0"/>
        <v>0.1339200306102927</v>
      </c>
      <c r="L19" s="199">
        <f>J19/'סכום נכסי הקרן'!$C$38*100</f>
        <v>8.2977714556661933E-2</v>
      </c>
    </row>
    <row r="20" spans="2:12">
      <c r="B20" s="56" t="s">
        <v>59</v>
      </c>
      <c r="C20" s="107"/>
      <c r="D20" s="107"/>
      <c r="E20" s="107"/>
      <c r="F20" s="107"/>
      <c r="G20" s="107"/>
      <c r="H20" s="107"/>
      <c r="I20" s="107"/>
      <c r="J20" s="163">
        <f>SUM(J21:J22)</f>
        <v>1682</v>
      </c>
      <c r="K20" s="219">
        <f t="shared" si="0"/>
        <v>32.179070212358909</v>
      </c>
      <c r="L20" s="198">
        <f>J20/'סכום נכסי הקרן'!$C$38*100</f>
        <v>19.938359412043621</v>
      </c>
    </row>
    <row r="21" spans="2:12">
      <c r="B21" s="181" t="s">
        <v>364</v>
      </c>
      <c r="C21" s="19"/>
      <c r="D21" s="19">
        <v>20</v>
      </c>
      <c r="E21" s="19" t="s">
        <v>361</v>
      </c>
      <c r="F21" s="19"/>
      <c r="G21" s="19" t="s">
        <v>228</v>
      </c>
      <c r="H21" s="19"/>
      <c r="I21" s="19"/>
      <c r="J21" s="161">
        <f>1266+384</f>
        <v>1650</v>
      </c>
      <c r="K21" s="220">
        <f t="shared" si="0"/>
        <v>31.566864358140421</v>
      </c>
      <c r="L21" s="199">
        <f>J21/'סכום נכסי הקרן'!$C$38*100</f>
        <v>19.559032716927454</v>
      </c>
    </row>
    <row r="22" spans="2:12">
      <c r="B22" s="181" t="s">
        <v>363</v>
      </c>
      <c r="C22" s="19"/>
      <c r="D22" s="19">
        <v>26</v>
      </c>
      <c r="E22" s="19" t="s">
        <v>361</v>
      </c>
      <c r="F22" s="19"/>
      <c r="G22" s="19" t="s">
        <v>228</v>
      </c>
      <c r="H22" s="19"/>
      <c r="I22" s="19"/>
      <c r="J22" s="19">
        <f>2+30</f>
        <v>32</v>
      </c>
      <c r="K22" s="220">
        <f t="shared" si="0"/>
        <v>0.61220585421848095</v>
      </c>
      <c r="L22" s="199">
        <f>J22/'סכום נכסי הקרן'!$C$38*100</f>
        <v>0.37932669511616879</v>
      </c>
    </row>
    <row r="23" spans="2:12">
      <c r="B23" s="56" t="s">
        <v>60</v>
      </c>
      <c r="C23" s="107"/>
      <c r="D23" s="107"/>
      <c r="E23" s="107"/>
      <c r="F23" s="107"/>
      <c r="G23" s="107"/>
      <c r="H23" s="107"/>
      <c r="I23" s="107"/>
      <c r="J23" s="160">
        <f>SUM(J24:J25)</f>
        <v>1730</v>
      </c>
      <c r="K23" s="219">
        <f t="shared" si="0"/>
        <v>33.097378993686625</v>
      </c>
      <c r="L23" s="198">
        <f>J23/'סכום נכסי הקרן'!$C$38*100</f>
        <v>20.507349454717875</v>
      </c>
    </row>
    <row r="24" spans="2:12">
      <c r="B24" s="181" t="s">
        <v>363</v>
      </c>
      <c r="C24" s="19"/>
      <c r="D24" s="19">
        <v>26</v>
      </c>
      <c r="E24" s="19" t="s">
        <v>361</v>
      </c>
      <c r="F24" s="19"/>
      <c r="G24" s="19" t="s">
        <v>228</v>
      </c>
      <c r="H24" s="19"/>
      <c r="I24" s="19"/>
      <c r="J24" s="161">
        <f>521+162+260</f>
        <v>943</v>
      </c>
      <c r="K24" s="220">
        <f t="shared" si="0"/>
        <v>18.040941266500862</v>
      </c>
      <c r="L24" s="199">
        <f>J24/'סכום נכסי הקרן'!$C$38*100</f>
        <v>11.1782835467046</v>
      </c>
    </row>
    <row r="25" spans="2:12">
      <c r="B25" s="181" t="s">
        <v>364</v>
      </c>
      <c r="C25" s="19"/>
      <c r="D25" s="19">
        <v>20</v>
      </c>
      <c r="E25" s="19" t="s">
        <v>361</v>
      </c>
      <c r="F25" s="19"/>
      <c r="G25" s="19" t="s">
        <v>228</v>
      </c>
      <c r="H25" s="19"/>
      <c r="I25" s="19"/>
      <c r="J25" s="161">
        <v>787</v>
      </c>
      <c r="K25" s="220">
        <f t="shared" si="0"/>
        <v>15.056437727185767</v>
      </c>
      <c r="L25" s="199">
        <f>J25/'סכום נכסי הקרן'!$C$38*100</f>
        <v>9.3290659080132752</v>
      </c>
    </row>
    <row r="26" spans="2:12">
      <c r="B26" s="56" t="s">
        <v>61</v>
      </c>
      <c r="C26" s="107"/>
      <c r="D26" s="107"/>
      <c r="E26" s="107"/>
      <c r="F26" s="107"/>
      <c r="G26" s="107"/>
      <c r="H26" s="107"/>
      <c r="I26" s="107"/>
      <c r="J26" s="107"/>
      <c r="K26" s="221"/>
      <c r="L26" s="222"/>
    </row>
    <row r="27" spans="2:12">
      <c r="B27" s="181"/>
      <c r="C27" s="19"/>
      <c r="D27" s="19"/>
      <c r="E27" s="19"/>
      <c r="F27" s="19"/>
      <c r="G27" s="19"/>
      <c r="H27" s="19"/>
      <c r="I27" s="19"/>
      <c r="J27" s="19"/>
      <c r="K27" s="223"/>
      <c r="L27" s="224"/>
    </row>
    <row r="28" spans="2:12">
      <c r="B28" s="181"/>
      <c r="C28" s="19"/>
      <c r="D28" s="19"/>
      <c r="E28" s="19"/>
      <c r="F28" s="19"/>
      <c r="G28" s="19"/>
      <c r="H28" s="19"/>
      <c r="I28" s="19"/>
      <c r="J28" s="19"/>
      <c r="K28" s="223"/>
      <c r="L28" s="224"/>
    </row>
    <row r="29" spans="2:12">
      <c r="B29" s="56" t="s">
        <v>62</v>
      </c>
      <c r="C29" s="107"/>
      <c r="D29" s="107"/>
      <c r="E29" s="107"/>
      <c r="F29" s="107"/>
      <c r="G29" s="107"/>
      <c r="H29" s="107"/>
      <c r="I29" s="107"/>
      <c r="J29" s="107"/>
      <c r="K29" s="221"/>
      <c r="L29" s="222"/>
    </row>
    <row r="30" spans="2:12">
      <c r="B30" s="181"/>
      <c r="C30" s="19"/>
      <c r="D30" s="19"/>
      <c r="E30" s="19"/>
      <c r="F30" s="19"/>
      <c r="G30" s="19"/>
      <c r="H30" s="19"/>
      <c r="I30" s="19"/>
      <c r="J30" s="19"/>
      <c r="K30" s="223"/>
      <c r="L30" s="224"/>
    </row>
    <row r="31" spans="2:12">
      <c r="B31" s="181"/>
      <c r="C31" s="19"/>
      <c r="D31" s="19"/>
      <c r="E31" s="19"/>
      <c r="F31" s="19"/>
      <c r="G31" s="19"/>
      <c r="H31" s="19"/>
      <c r="I31" s="19"/>
      <c r="J31" s="19"/>
      <c r="K31" s="223"/>
      <c r="L31" s="224"/>
    </row>
    <row r="32" spans="2:12">
      <c r="B32" s="56" t="s">
        <v>63</v>
      </c>
      <c r="C32" s="19"/>
      <c r="D32" s="19"/>
      <c r="E32" s="19"/>
      <c r="F32" s="19"/>
      <c r="G32" s="19"/>
      <c r="H32" s="19"/>
      <c r="I32" s="19"/>
      <c r="J32" s="19"/>
      <c r="K32" s="223"/>
      <c r="L32" s="224"/>
    </row>
    <row r="33" spans="2:12">
      <c r="B33" s="181"/>
      <c r="C33" s="19"/>
      <c r="D33" s="19"/>
      <c r="E33" s="19"/>
      <c r="F33" s="19"/>
      <c r="G33" s="19"/>
      <c r="H33" s="19"/>
      <c r="I33" s="19"/>
      <c r="J33" s="161"/>
      <c r="K33" s="220"/>
      <c r="L33" s="199"/>
    </row>
    <row r="34" spans="2:12">
      <c r="B34" s="181"/>
      <c r="C34" s="19"/>
      <c r="D34" s="19"/>
      <c r="E34" s="19"/>
      <c r="F34" s="19"/>
      <c r="G34" s="19"/>
      <c r="H34" s="19"/>
      <c r="I34" s="19"/>
      <c r="J34" s="161"/>
      <c r="K34" s="220"/>
      <c r="L34" s="199"/>
    </row>
    <row r="35" spans="2:12">
      <c r="B35" s="56" t="s">
        <v>327</v>
      </c>
      <c r="C35" s="107"/>
      <c r="D35" s="107"/>
      <c r="E35" s="107"/>
      <c r="F35" s="107"/>
      <c r="G35" s="107"/>
      <c r="H35" s="107"/>
      <c r="I35" s="107"/>
      <c r="J35" s="107"/>
      <c r="K35" s="221"/>
      <c r="L35" s="222"/>
    </row>
    <row r="36" spans="2:12">
      <c r="B36" s="56" t="s">
        <v>58</v>
      </c>
      <c r="C36" s="19"/>
      <c r="D36" s="19"/>
      <c r="E36" s="19"/>
      <c r="F36" s="19"/>
      <c r="G36" s="19"/>
      <c r="H36" s="19"/>
      <c r="I36" s="19"/>
      <c r="J36" s="19"/>
      <c r="K36" s="223"/>
      <c r="L36" s="224"/>
    </row>
    <row r="37" spans="2:12">
      <c r="B37" s="67"/>
      <c r="C37" s="19"/>
      <c r="D37" s="19"/>
      <c r="E37" s="19"/>
      <c r="F37" s="19"/>
      <c r="G37" s="19"/>
      <c r="H37" s="19"/>
      <c r="I37" s="19"/>
      <c r="J37" s="19"/>
      <c r="K37" s="223"/>
      <c r="L37" s="224"/>
    </row>
    <row r="38" spans="2:12">
      <c r="B38" s="67"/>
      <c r="C38" s="19"/>
      <c r="D38" s="19"/>
      <c r="E38" s="19"/>
      <c r="F38" s="19"/>
      <c r="G38" s="19"/>
      <c r="H38" s="19"/>
      <c r="I38" s="19"/>
      <c r="J38" s="19"/>
      <c r="K38" s="223"/>
      <c r="L38" s="224"/>
    </row>
    <row r="39" spans="2:12">
      <c r="B39" s="56" t="s">
        <v>63</v>
      </c>
      <c r="C39" s="107"/>
      <c r="D39" s="107"/>
      <c r="E39" s="107"/>
      <c r="F39" s="107"/>
      <c r="G39" s="107"/>
      <c r="H39" s="107"/>
      <c r="I39" s="107"/>
      <c r="J39" s="163">
        <f>SUM(J40:J40)</f>
        <v>1676</v>
      </c>
      <c r="K39" s="219">
        <f>J39/$J$11*100</f>
        <v>32.064281614692938</v>
      </c>
      <c r="L39" s="198">
        <f>J39/'סכום נכסי הקרן'!$C$38*100</f>
        <v>19.867235656709344</v>
      </c>
    </row>
    <row r="40" spans="2:12" ht="18.75" thickBot="1">
      <c r="B40" s="183" t="s">
        <v>365</v>
      </c>
      <c r="C40" s="176"/>
      <c r="D40" s="176">
        <v>26</v>
      </c>
      <c r="E40" s="176" t="s">
        <v>361</v>
      </c>
      <c r="F40" s="176"/>
      <c r="G40" s="176" t="s">
        <v>362</v>
      </c>
      <c r="H40" s="176"/>
      <c r="I40" s="176"/>
      <c r="J40" s="184">
        <v>1676</v>
      </c>
      <c r="K40" s="225">
        <f>J40/$J$11*100</f>
        <v>32.064281614692938</v>
      </c>
      <c r="L40" s="226">
        <f>J40/'סכום נכסי הקרן'!$C$38*100</f>
        <v>19.867235656709344</v>
      </c>
    </row>
    <row r="42" spans="2:12">
      <c r="B42" s="6" t="s">
        <v>382</v>
      </c>
      <c r="D42" s="1"/>
    </row>
    <row r="43" spans="2:12">
      <c r="D43" s="1"/>
    </row>
    <row r="44" spans="2:12">
      <c r="D44" s="1"/>
    </row>
    <row r="45" spans="2:12">
      <c r="D45" s="1"/>
    </row>
    <row r="46" spans="2:12">
      <c r="D46" s="1"/>
    </row>
    <row r="47" spans="2:12">
      <c r="D47" s="1"/>
    </row>
    <row r="48" spans="2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1">
    <mergeCell ref="B6:L6"/>
  </mergeCells>
  <phoneticPr fontId="3" type="noConversion"/>
  <dataValidations count="1">
    <dataValidation allowBlank="1" showInputMessage="1" showErrorMessage="1" sqref="M41:XFD41 A42:XFD1048576 A41 A1:XFD40" xr:uid="{00000000-0002-0000-02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pageSetUpPr fitToPage="1"/>
  </sheetPr>
  <dimension ref="B1:BC879"/>
  <sheetViews>
    <sheetView rightToLeft="1" workbookViewId="0">
      <selection activeCell="O16" sqref="O16"/>
    </sheetView>
  </sheetViews>
  <sheetFormatPr defaultColWidth="9.140625" defaultRowHeight="18"/>
  <cols>
    <col min="1" max="1" width="4.42578125" style="1" customWidth="1"/>
    <col min="2" max="2" width="35.7109375" style="2" customWidth="1"/>
    <col min="3" max="3" width="8.28515625" style="2" bestFit="1" customWidth="1"/>
    <col min="4" max="4" width="10.5703125" style="2" bestFit="1" customWidth="1"/>
    <col min="5" max="5" width="8.5703125" style="1" customWidth="1"/>
    <col min="6" max="6" width="8" style="1" bestFit="1" customWidth="1"/>
    <col min="7" max="7" width="9.140625" style="1" bestFit="1"/>
    <col min="8" max="9" width="7.5703125" style="1" bestFit="1" customWidth="1"/>
    <col min="10" max="10" width="7.5703125" style="1" customWidth="1"/>
    <col min="11" max="11" width="8.7109375" style="1" customWidth="1"/>
    <col min="12" max="12" width="9" style="1" bestFit="1" customWidth="1"/>
    <col min="13" max="13" width="7.7109375" style="1" customWidth="1"/>
    <col min="14" max="14" width="11.42578125" style="1" customWidth="1"/>
    <col min="15" max="16" width="8.28515625" style="1" customWidth="1"/>
    <col min="17" max="17" width="9.5703125" style="1" bestFit="1" customWidth="1"/>
    <col min="18" max="19" width="11.7109375" style="1" customWidth="1"/>
    <col min="20" max="20" width="9.28515625" style="1" bestFit="1" customWidth="1"/>
    <col min="21" max="40" width="7.5703125" style="1" customWidth="1"/>
    <col min="41" max="41" width="6.7109375" style="1" customWidth="1"/>
    <col min="42" max="42" width="7.7109375" style="1" customWidth="1"/>
    <col min="43" max="43" width="7.140625" style="1" customWidth="1"/>
    <col min="44" max="44" width="6" style="1" customWidth="1"/>
    <col min="45" max="45" width="7.85546875" style="1" customWidth="1"/>
    <col min="46" max="46" width="8.140625" style="1" customWidth="1"/>
    <col min="47" max="47" width="1.7109375" style="1" customWidth="1"/>
    <col min="48" max="48" width="15" style="1" customWidth="1"/>
    <col min="49" max="49" width="8.7109375" style="1" customWidth="1"/>
    <col min="50" max="50" width="10" style="1" customWidth="1"/>
    <col min="51" max="51" width="9.5703125" style="1" customWidth="1"/>
    <col min="52" max="52" width="6.140625" style="1" customWidth="1"/>
    <col min="53" max="54" width="5.7109375" style="1" customWidth="1"/>
    <col min="55" max="55" width="6.85546875" style="1" customWidth="1"/>
    <col min="56" max="56" width="6.42578125" style="1" customWidth="1"/>
    <col min="57" max="57" width="6.7109375" style="1" customWidth="1"/>
    <col min="58" max="58" width="7.28515625" style="1" customWidth="1"/>
    <col min="59" max="70" width="5.7109375" style="1" customWidth="1"/>
    <col min="71" max="16384" width="9.140625" style="1"/>
  </cols>
  <sheetData>
    <row r="1" spans="2:55">
      <c r="B1" s="71" t="str">
        <f>'סכום נכסי הקרן'!B1</f>
        <v>תאריך הדיווח ליום</v>
      </c>
      <c r="C1" s="164" t="str">
        <f>+'סכום נכסי הקרן'!C1</f>
        <v>31.12.2023</v>
      </c>
    </row>
    <row r="2" spans="2:55">
      <c r="B2" s="71" t="s">
        <v>242</v>
      </c>
      <c r="C2" s="164" t="str">
        <f>+'סכום נכסי הקרן'!C2</f>
        <v>חברה מנהלת - גלובל נט ניהול קופות גמל בע"מ</v>
      </c>
    </row>
    <row r="3" spans="2:55">
      <c r="B3" s="71" t="s">
        <v>243</v>
      </c>
      <c r="C3" s="164"/>
    </row>
    <row r="4" spans="2:55">
      <c r="B4" s="71" t="s">
        <v>244</v>
      </c>
    </row>
    <row r="5" spans="2:55" ht="18.75" thickBot="1"/>
    <row r="6" spans="2:55" ht="21.75" customHeight="1" thickBot="1">
      <c r="B6" s="242" t="s">
        <v>271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</row>
    <row r="7" spans="2:55" ht="27.75" customHeight="1" thickBot="1">
      <c r="B7" s="245" t="s">
        <v>144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7"/>
      <c r="AW7" s="3"/>
      <c r="AX7" s="3"/>
    </row>
    <row r="8" spans="2:55" s="3" customFormat="1" ht="63">
      <c r="B8" s="167" t="s">
        <v>177</v>
      </c>
      <c r="C8" s="168" t="s">
        <v>65</v>
      </c>
      <c r="D8" s="168" t="s">
        <v>182</v>
      </c>
      <c r="E8" s="168" t="s">
        <v>15</v>
      </c>
      <c r="F8" s="168" t="s">
        <v>108</v>
      </c>
      <c r="G8" s="168" t="s">
        <v>159</v>
      </c>
      <c r="H8" s="168" t="s">
        <v>18</v>
      </c>
      <c r="I8" s="168" t="s">
        <v>158</v>
      </c>
      <c r="J8" s="168" t="s">
        <v>17</v>
      </c>
      <c r="K8" s="168" t="s">
        <v>19</v>
      </c>
      <c r="L8" s="168" t="s">
        <v>347</v>
      </c>
      <c r="M8" s="168" t="s">
        <v>341</v>
      </c>
      <c r="N8" s="168" t="s">
        <v>351</v>
      </c>
      <c r="O8" s="168" t="s">
        <v>101</v>
      </c>
      <c r="P8" s="168" t="s">
        <v>173</v>
      </c>
      <c r="Q8" s="168" t="s">
        <v>279</v>
      </c>
      <c r="R8" s="168" t="s">
        <v>89</v>
      </c>
      <c r="S8" s="168" t="s">
        <v>245</v>
      </c>
      <c r="T8" s="169" t="s">
        <v>247</v>
      </c>
      <c r="AO8" s="1"/>
      <c r="AW8" s="1"/>
      <c r="AX8" s="1"/>
      <c r="AY8" s="1"/>
    </row>
    <row r="9" spans="2:55" s="3" customFormat="1" ht="21.75" customHeight="1">
      <c r="B9" s="52"/>
      <c r="C9" s="43"/>
      <c r="D9" s="43"/>
      <c r="E9" s="43"/>
      <c r="F9" s="43"/>
      <c r="G9" s="43" t="s">
        <v>22</v>
      </c>
      <c r="H9" s="43" t="s">
        <v>21</v>
      </c>
      <c r="I9" s="43"/>
      <c r="J9" s="43" t="s">
        <v>20</v>
      </c>
      <c r="K9" s="43" t="s">
        <v>20</v>
      </c>
      <c r="L9" s="43" t="s">
        <v>353</v>
      </c>
      <c r="M9" s="43"/>
      <c r="N9" s="14" t="s">
        <v>350</v>
      </c>
      <c r="O9" s="43" t="s">
        <v>350</v>
      </c>
      <c r="P9" s="43" t="s">
        <v>350</v>
      </c>
      <c r="Q9" s="43" t="s">
        <v>350</v>
      </c>
      <c r="R9" s="43" t="s">
        <v>20</v>
      </c>
      <c r="S9" s="43" t="s">
        <v>20</v>
      </c>
      <c r="T9" s="170" t="s">
        <v>20</v>
      </c>
      <c r="AW9" s="1"/>
      <c r="AX9" s="1"/>
    </row>
    <row r="10" spans="2:55" s="4" customFormat="1" ht="18" customHeight="1">
      <c r="B10" s="54"/>
      <c r="C10" s="45" t="s">
        <v>1</v>
      </c>
      <c r="D10" s="45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17" t="s">
        <v>175</v>
      </c>
      <c r="R10" s="18" t="s">
        <v>176</v>
      </c>
      <c r="S10" s="18" t="s">
        <v>248</v>
      </c>
      <c r="T10" s="171" t="s">
        <v>280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W10" s="1"/>
      <c r="AX10" s="1"/>
      <c r="AY10" s="3"/>
    </row>
    <row r="11" spans="2:55" s="4" customFormat="1" ht="18" customHeight="1">
      <c r="B11" s="172" t="s">
        <v>23</v>
      </c>
      <c r="C11" s="45"/>
      <c r="D11" s="45"/>
      <c r="E11" s="17"/>
      <c r="F11" s="17"/>
      <c r="G11" s="17"/>
      <c r="H11" s="17"/>
      <c r="I11" s="17"/>
      <c r="J11" s="17"/>
      <c r="K11" s="17"/>
      <c r="L11" s="17"/>
      <c r="M11" s="17"/>
      <c r="N11" s="45"/>
      <c r="O11" s="17"/>
      <c r="P11" s="17"/>
      <c r="Q11" s="17"/>
      <c r="R11" s="17"/>
      <c r="S11" s="63"/>
      <c r="T11" s="17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W11" s="1"/>
      <c r="AX11" s="1"/>
      <c r="AY11" s="3"/>
      <c r="BC11" s="1"/>
    </row>
    <row r="12" spans="2:55" ht="22.5" customHeight="1">
      <c r="B12" s="66" t="s">
        <v>326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63">
        <f>+O15+O19+O21+O25</f>
        <v>1339</v>
      </c>
      <c r="P12" s="107"/>
      <c r="Q12" s="107"/>
      <c r="R12" s="136"/>
      <c r="S12" s="201">
        <f>+S15</f>
        <v>100</v>
      </c>
      <c r="T12" s="198">
        <f>+O12/'סכום נכסי הקרן'!$C$38*100</f>
        <v>15.872451398767188</v>
      </c>
      <c r="AY12" s="4"/>
    </row>
    <row r="13" spans="2:55">
      <c r="B13" s="56" t="s">
        <v>325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8"/>
      <c r="T13" s="198"/>
    </row>
    <row r="14" spans="2:55">
      <c r="B14" s="6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9"/>
    </row>
    <row r="15" spans="2:55">
      <c r="B15" s="56" t="s">
        <v>67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63">
        <f>SUM(O16:O18)</f>
        <v>1339</v>
      </c>
      <c r="P15" s="107"/>
      <c r="Q15" s="107"/>
      <c r="R15" s="107"/>
      <c r="S15" s="200">
        <f>+O15/O12*100</f>
        <v>100</v>
      </c>
      <c r="T15" s="198">
        <f>+O15/'סכום נכסי הקרן'!$C$38*100</f>
        <v>15.872451398767188</v>
      </c>
    </row>
    <row r="16" spans="2:55" ht="20.25">
      <c r="B16" s="67" t="s">
        <v>378</v>
      </c>
      <c r="C16" s="19">
        <v>8240616</v>
      </c>
      <c r="D16" s="19" t="s">
        <v>183</v>
      </c>
      <c r="E16" s="19" t="s">
        <v>361</v>
      </c>
      <c r="F16" s="19"/>
      <c r="G16" s="19"/>
      <c r="H16" s="19"/>
      <c r="I16" s="19" t="s">
        <v>228</v>
      </c>
      <c r="J16" s="19"/>
      <c r="K16" s="19"/>
      <c r="L16" s="161">
        <v>1364000</v>
      </c>
      <c r="M16" s="19"/>
      <c r="N16" s="19"/>
      <c r="O16" s="161">
        <v>1339</v>
      </c>
      <c r="P16" s="19"/>
      <c r="Q16" s="19"/>
      <c r="R16" s="19"/>
      <c r="S16" s="202">
        <f>+O16/O15*100</f>
        <v>100</v>
      </c>
      <c r="T16" s="199">
        <f>+O16/'סכום נכסי הקרן'!$C$38*100</f>
        <v>15.872451398767188</v>
      </c>
      <c r="AW16" s="4"/>
    </row>
    <row r="17" spans="2:50" ht="20.25">
      <c r="B17" s="6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72"/>
      <c r="T17" s="55"/>
      <c r="AX17" s="4"/>
    </row>
    <row r="18" spans="2:50">
      <c r="B18" s="6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72"/>
      <c r="T18" s="55"/>
      <c r="AW18" s="3"/>
    </row>
    <row r="19" spans="2:50">
      <c r="B19" s="56" t="s">
        <v>88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110"/>
      <c r="AX19" s="3"/>
    </row>
    <row r="20" spans="2:50">
      <c r="B20" s="56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9"/>
      <c r="O20" s="124"/>
      <c r="P20" s="124"/>
      <c r="Q20" s="124"/>
      <c r="R20" s="124"/>
      <c r="S20" s="125"/>
      <c r="T20" s="174"/>
      <c r="AX20" s="3"/>
    </row>
    <row r="21" spans="2:50">
      <c r="B21" s="66" t="s">
        <v>327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10"/>
    </row>
    <row r="22" spans="2:50" ht="31.5">
      <c r="B22" s="56" t="s">
        <v>143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72"/>
      <c r="T22" s="55"/>
    </row>
    <row r="23" spans="2:50">
      <c r="B23" s="6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72"/>
      <c r="T23" s="55"/>
    </row>
    <row r="24" spans="2:50"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72"/>
      <c r="T24" s="55"/>
    </row>
    <row r="25" spans="2:50" ht="31.5">
      <c r="B25" s="56" t="s">
        <v>104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  <c r="T25" s="110"/>
    </row>
    <row r="26" spans="2:50">
      <c r="B26" s="6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72"/>
      <c r="T26" s="55"/>
    </row>
    <row r="27" spans="2:50" ht="18.75" thickBo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7"/>
      <c r="T27" s="178"/>
    </row>
    <row r="28" spans="2:50">
      <c r="B28" s="6" t="s">
        <v>349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</row>
    <row r="29" spans="2:50">
      <c r="B29" s="6" t="s">
        <v>174</v>
      </c>
      <c r="C29" s="1"/>
      <c r="D29" s="1"/>
    </row>
    <row r="30" spans="2:50">
      <c r="B30" s="6" t="s">
        <v>342</v>
      </c>
      <c r="C30" s="1"/>
      <c r="D30" s="1"/>
    </row>
    <row r="31" spans="2:50">
      <c r="B31" s="248" t="s">
        <v>354</v>
      </c>
      <c r="C31" s="248"/>
      <c r="D31" s="248"/>
    </row>
    <row r="32" spans="2:50">
      <c r="B32" s="249" t="s">
        <v>358</v>
      </c>
      <c r="C32" s="249"/>
      <c r="D32" s="249"/>
      <c r="E32" s="249"/>
      <c r="F32" s="249"/>
      <c r="G32" s="249"/>
      <c r="H32" s="249"/>
      <c r="I32" s="249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</sheetData>
  <mergeCells count="4">
    <mergeCell ref="B6:T6"/>
    <mergeCell ref="B7:T7"/>
    <mergeCell ref="B31:D31"/>
    <mergeCell ref="B32:I32"/>
  </mergeCells>
  <phoneticPr fontId="3" type="noConversion"/>
  <dataValidations count="1">
    <dataValidation allowBlank="1" showInputMessage="1" showErrorMessage="1" sqref="B29:B1048576 N10:R10 N9 N1:N7 N29:N1048576 D17:D30 O1:R9 O11:R1048576 C33:I1048576 J1:M1048576 S1:XFD1048576 A1:A1048576 B1:B27 E1:I31 D1:D15 C1:C30" xr:uid="{00000000-0002-0000-0300-000000000000}"/>
  </dataValidations>
  <pageMargins left="0" right="0" top="0.51181102362204722" bottom="0.51181102362204722" header="0" footer="0.23622047244094491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pageSetUpPr fitToPage="1"/>
  </sheetPr>
  <dimension ref="B1:BR713"/>
  <sheetViews>
    <sheetView rightToLeft="1" zoomScaleNormal="100" workbookViewId="0">
      <selection activeCell="Q8" sqref="Q8"/>
    </sheetView>
  </sheetViews>
  <sheetFormatPr defaultColWidth="9.140625" defaultRowHeight="18"/>
  <cols>
    <col min="1" max="1" width="2.5703125" style="1" customWidth="1"/>
    <col min="2" max="2" width="28" style="2" customWidth="1"/>
    <col min="3" max="3" width="7.7109375" style="2" bestFit="1" customWidth="1"/>
    <col min="4" max="4" width="6.85546875" style="2" bestFit="1" customWidth="1"/>
    <col min="5" max="5" width="6.85546875" style="2" customWidth="1"/>
    <col min="6" max="7" width="7.7109375" style="2" customWidth="1"/>
    <col min="8" max="8" width="8.5703125" style="1" customWidth="1"/>
    <col min="9" max="9" width="8" style="1" bestFit="1" customWidth="1"/>
    <col min="10" max="10" width="9.140625" style="1" bestFit="1"/>
    <col min="11" max="11" width="7.5703125" style="1" bestFit="1" customWidth="1"/>
    <col min="12" max="12" width="9.28515625" style="1" customWidth="1"/>
    <col min="13" max="13" width="7.5703125" style="1" customWidth="1"/>
    <col min="14" max="14" width="8.28515625" style="1" customWidth="1"/>
    <col min="15" max="15" width="8.85546875" style="1" customWidth="1"/>
    <col min="16" max="17" width="7.5703125" style="1" customWidth="1"/>
    <col min="18" max="20" width="8.140625" style="1" customWidth="1"/>
    <col min="21" max="22" width="11.7109375" style="1" customWidth="1"/>
    <col min="23" max="23" width="9.28515625" style="1" bestFit="1" customWidth="1"/>
    <col min="24" max="24" width="7.5703125" style="1" customWidth="1"/>
    <col min="25" max="25" width="6.7109375" style="1" customWidth="1"/>
    <col min="26" max="26" width="7.7109375" style="1" customWidth="1"/>
    <col min="27" max="27" width="7.140625" style="1" customWidth="1"/>
    <col min="28" max="28" width="6" style="1" customWidth="1"/>
    <col min="29" max="29" width="7.85546875" style="1" customWidth="1"/>
    <col min="30" max="30" width="8.140625" style="1" customWidth="1"/>
    <col min="31" max="31" width="6.28515625" style="1" customWidth="1"/>
    <col min="32" max="32" width="8" style="1" customWidth="1"/>
    <col min="33" max="33" width="8.7109375" style="1" customWidth="1"/>
    <col min="34" max="34" width="10" style="1" customWidth="1"/>
    <col min="35" max="35" width="9.5703125" style="1" customWidth="1"/>
    <col min="36" max="36" width="6.140625" style="1" customWidth="1"/>
    <col min="37" max="38" width="5.7109375" style="1" customWidth="1"/>
    <col min="39" max="39" width="6.85546875" style="1" customWidth="1"/>
    <col min="40" max="40" width="6.42578125" style="1" customWidth="1"/>
    <col min="41" max="41" width="6.7109375" style="1" customWidth="1"/>
    <col min="42" max="42" width="7.28515625" style="1" customWidth="1"/>
    <col min="43" max="54" width="5.7109375" style="1" customWidth="1"/>
    <col min="55" max="16384" width="9.140625" style="1"/>
  </cols>
  <sheetData>
    <row r="1" spans="2:70">
      <c r="B1" s="71" t="str">
        <f>'סכום נכסי הקרן'!B1</f>
        <v>תאריך הדיווח ליום</v>
      </c>
    </row>
    <row r="2" spans="2:70">
      <c r="B2" s="71" t="s">
        <v>242</v>
      </c>
    </row>
    <row r="3" spans="2:70">
      <c r="B3" s="71" t="s">
        <v>243</v>
      </c>
    </row>
    <row r="4" spans="2:70">
      <c r="B4" s="71" t="s">
        <v>244</v>
      </c>
    </row>
    <row r="6" spans="2:70" ht="26.25" customHeight="1">
      <c r="B6" s="250" t="s">
        <v>271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2"/>
      <c r="BR6" s="3"/>
    </row>
    <row r="7" spans="2:70" ht="26.25" customHeight="1">
      <c r="B7" s="250" t="s">
        <v>145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BC7" s="61"/>
      <c r="BM7" s="3"/>
      <c r="BR7" s="3"/>
    </row>
    <row r="8" spans="2:70" s="3" customFormat="1" ht="63">
      <c r="B8" s="50" t="s">
        <v>177</v>
      </c>
      <c r="C8" s="12" t="s">
        <v>65</v>
      </c>
      <c r="D8" s="12" t="s">
        <v>182</v>
      </c>
      <c r="E8" s="12" t="s">
        <v>292</v>
      </c>
      <c r="F8" s="12" t="s">
        <v>179</v>
      </c>
      <c r="G8" s="12" t="s">
        <v>107</v>
      </c>
      <c r="H8" s="12" t="s">
        <v>15</v>
      </c>
      <c r="I8" s="12" t="s">
        <v>108</v>
      </c>
      <c r="J8" s="12" t="s">
        <v>159</v>
      </c>
      <c r="K8" s="12" t="s">
        <v>18</v>
      </c>
      <c r="L8" s="12" t="s">
        <v>158</v>
      </c>
      <c r="M8" s="12" t="s">
        <v>17</v>
      </c>
      <c r="N8" s="12" t="s">
        <v>19</v>
      </c>
      <c r="O8" s="12" t="s">
        <v>347</v>
      </c>
      <c r="P8" s="12" t="s">
        <v>341</v>
      </c>
      <c r="Q8" s="12" t="s">
        <v>351</v>
      </c>
      <c r="R8" s="12" t="s">
        <v>101</v>
      </c>
      <c r="S8" s="12" t="s">
        <v>173</v>
      </c>
      <c r="T8" s="41" t="s">
        <v>279</v>
      </c>
      <c r="U8" s="12" t="s">
        <v>89</v>
      </c>
      <c r="V8" s="12" t="s">
        <v>245</v>
      </c>
      <c r="W8" s="51" t="s">
        <v>247</v>
      </c>
      <c r="Y8" s="1"/>
      <c r="BC8" s="61"/>
      <c r="BM8" s="1"/>
      <c r="BN8" s="1"/>
      <c r="BO8" s="1"/>
      <c r="BR8" s="4"/>
    </row>
    <row r="9" spans="2:70" s="3" customFormat="1" ht="20.25" customHeight="1">
      <c r="B9" s="52"/>
      <c r="C9" s="14"/>
      <c r="D9" s="14"/>
      <c r="E9" s="14"/>
      <c r="F9" s="14"/>
      <c r="G9" s="14"/>
      <c r="H9" s="14"/>
      <c r="I9" s="14"/>
      <c r="J9" s="14" t="s">
        <v>22</v>
      </c>
      <c r="K9" s="14" t="s">
        <v>21</v>
      </c>
      <c r="L9" s="14"/>
      <c r="M9" s="14" t="s">
        <v>20</v>
      </c>
      <c r="N9" s="14" t="s">
        <v>20</v>
      </c>
      <c r="O9" s="14" t="s">
        <v>353</v>
      </c>
      <c r="P9" s="14"/>
      <c r="Q9" s="14" t="s">
        <v>350</v>
      </c>
      <c r="R9" s="14" t="s">
        <v>350</v>
      </c>
      <c r="S9" s="14" t="s">
        <v>350</v>
      </c>
      <c r="T9" s="43" t="s">
        <v>350</v>
      </c>
      <c r="U9" s="14" t="s">
        <v>20</v>
      </c>
      <c r="V9" s="14" t="s">
        <v>20</v>
      </c>
      <c r="W9" s="53" t="s">
        <v>20</v>
      </c>
      <c r="BM9" s="1"/>
      <c r="BO9" s="1"/>
      <c r="BR9" s="4"/>
    </row>
    <row r="10" spans="2:70" s="4" customFormat="1" ht="18" customHeight="1">
      <c r="B10" s="54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45" t="s">
        <v>12</v>
      </c>
      <c r="P10" s="45" t="s">
        <v>13</v>
      </c>
      <c r="Q10" s="58" t="s">
        <v>14</v>
      </c>
      <c r="R10" s="17" t="s">
        <v>175</v>
      </c>
      <c r="S10" s="58" t="s">
        <v>176</v>
      </c>
      <c r="T10" s="17" t="s">
        <v>248</v>
      </c>
      <c r="U10" s="17" t="s">
        <v>280</v>
      </c>
      <c r="V10" s="51" t="s">
        <v>288</v>
      </c>
      <c r="W10" s="51">
        <v>-20</v>
      </c>
      <c r="X10" s="5"/>
      <c r="BM10" s="1"/>
      <c r="BN10" s="3"/>
      <c r="BO10" s="1"/>
      <c r="BR10" s="1"/>
    </row>
    <row r="11" spans="2:70" s="4" customFormat="1" ht="18" customHeight="1" thickBot="1">
      <c r="B11" s="57" t="s">
        <v>66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45"/>
      <c r="Q11" s="45"/>
      <c r="R11" s="45"/>
      <c r="S11" s="45"/>
      <c r="T11" s="45"/>
      <c r="U11" s="58"/>
      <c r="V11" s="73"/>
      <c r="W11" s="59"/>
      <c r="X11" s="5"/>
      <c r="BM11" s="1"/>
      <c r="BN11" s="3"/>
      <c r="BO11" s="1"/>
      <c r="BR11" s="1"/>
    </row>
    <row r="12" spans="2:70" ht="20.25">
      <c r="B12" s="131" t="s">
        <v>326</v>
      </c>
      <c r="C12" s="106"/>
      <c r="D12" s="107"/>
      <c r="E12" s="107"/>
      <c r="F12" s="106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  <c r="W12" s="110"/>
      <c r="BN12" s="4"/>
    </row>
    <row r="13" spans="2:70">
      <c r="B13" s="56" t="s">
        <v>37</v>
      </c>
      <c r="C13" s="106"/>
      <c r="D13" s="107"/>
      <c r="E13" s="107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110"/>
    </row>
    <row r="14" spans="2:70">
      <c r="B14" s="67"/>
      <c r="C14" s="27"/>
      <c r="D14" s="19"/>
      <c r="E14" s="19"/>
      <c r="F14" s="27"/>
      <c r="G14" s="2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72"/>
      <c r="W14" s="55"/>
    </row>
    <row r="15" spans="2:70">
      <c r="B15" s="67"/>
      <c r="C15" s="27"/>
      <c r="D15" s="19"/>
      <c r="E15" s="19"/>
      <c r="F15" s="27"/>
      <c r="G15" s="2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72"/>
      <c r="W15" s="55"/>
    </row>
    <row r="16" spans="2:70" ht="20.25">
      <c r="B16" s="56" t="s">
        <v>67</v>
      </c>
      <c r="C16" s="106"/>
      <c r="D16" s="107"/>
      <c r="E16" s="107"/>
      <c r="F16" s="106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110"/>
      <c r="BM16" s="4"/>
    </row>
    <row r="17" spans="2:23">
      <c r="B17" s="67"/>
      <c r="C17" s="27"/>
      <c r="D17" s="19"/>
      <c r="E17" s="19"/>
      <c r="F17" s="27"/>
      <c r="G17" s="27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72"/>
      <c r="W17" s="55"/>
    </row>
    <row r="18" spans="2:23">
      <c r="B18" s="67"/>
      <c r="C18" s="27"/>
      <c r="D18" s="19"/>
      <c r="E18" s="19"/>
      <c r="F18" s="27"/>
      <c r="G18" s="27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72"/>
      <c r="W18" s="55"/>
    </row>
    <row r="19" spans="2:23">
      <c r="B19" s="56" t="s">
        <v>68</v>
      </c>
      <c r="C19" s="106"/>
      <c r="D19" s="107"/>
      <c r="E19" s="107"/>
      <c r="F19" s="106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W19" s="110"/>
    </row>
    <row r="20" spans="2:23">
      <c r="B20" s="67"/>
      <c r="C20" s="27"/>
      <c r="D20" s="19"/>
      <c r="E20" s="19"/>
      <c r="F20" s="27"/>
      <c r="G20" s="2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72"/>
      <c r="W20" s="55"/>
    </row>
    <row r="21" spans="2:23">
      <c r="B21" s="67"/>
      <c r="C21" s="27"/>
      <c r="D21" s="19"/>
      <c r="E21" s="19"/>
      <c r="F21" s="27"/>
      <c r="G21" s="2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72"/>
      <c r="W21" s="55"/>
    </row>
    <row r="22" spans="2:23">
      <c r="B22" s="66" t="s">
        <v>327</v>
      </c>
      <c r="C22" s="106"/>
      <c r="D22" s="107"/>
      <c r="E22" s="107"/>
      <c r="F22" s="106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10"/>
    </row>
    <row r="23" spans="2:23" ht="31.5">
      <c r="B23" s="56" t="s">
        <v>106</v>
      </c>
      <c r="C23" s="106"/>
      <c r="D23" s="107"/>
      <c r="E23" s="107"/>
      <c r="F23" s="106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110"/>
    </row>
    <row r="24" spans="2:23">
      <c r="B24" s="67"/>
      <c r="C24" s="27"/>
      <c r="D24" s="19"/>
      <c r="E24" s="19"/>
      <c r="F24" s="27"/>
      <c r="G24" s="2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72"/>
      <c r="W24" s="55"/>
    </row>
    <row r="25" spans="2:23">
      <c r="B25" s="67"/>
      <c r="C25" s="27"/>
      <c r="D25" s="19"/>
      <c r="E25" s="19"/>
      <c r="F25" s="27"/>
      <c r="G25" s="2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72"/>
      <c r="W25" s="55"/>
    </row>
    <row r="26" spans="2:23">
      <c r="B26" s="56" t="s">
        <v>105</v>
      </c>
      <c r="C26" s="106"/>
      <c r="D26" s="107"/>
      <c r="E26" s="107"/>
      <c r="F26" s="106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  <c r="W26" s="110"/>
    </row>
    <row r="27" spans="2:23">
      <c r="B27" s="67"/>
      <c r="C27" s="27"/>
      <c r="D27" s="19"/>
      <c r="E27" s="19"/>
      <c r="F27" s="27"/>
      <c r="G27" s="27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72"/>
      <c r="W27" s="55"/>
    </row>
    <row r="28" spans="2:23">
      <c r="B28" s="67"/>
      <c r="C28" s="27"/>
      <c r="D28" s="19"/>
      <c r="E28" s="19"/>
      <c r="F28" s="27"/>
      <c r="G28" s="2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72"/>
      <c r="W28" s="55"/>
    </row>
    <row r="29" spans="2:23">
      <c r="B29" s="6" t="s">
        <v>349</v>
      </c>
      <c r="C29" s="1"/>
      <c r="D29" s="1"/>
      <c r="E29" s="1"/>
      <c r="F29" s="1"/>
      <c r="G29" s="1"/>
    </row>
    <row r="30" spans="2:23">
      <c r="B30" s="6" t="s">
        <v>174</v>
      </c>
      <c r="C30" s="1"/>
      <c r="D30" s="1"/>
      <c r="E30" s="1"/>
      <c r="F30" s="1"/>
      <c r="G30" s="1"/>
    </row>
    <row r="31" spans="2:23">
      <c r="B31" s="6" t="s">
        <v>342</v>
      </c>
      <c r="C31" s="1"/>
      <c r="D31" s="1"/>
      <c r="E31" s="1"/>
      <c r="F31" s="1"/>
      <c r="G31" s="1"/>
    </row>
    <row r="32" spans="2:23">
      <c r="B32" s="6" t="s">
        <v>354</v>
      </c>
      <c r="C32" s="6"/>
      <c r="D32" s="6"/>
      <c r="E32" s="6"/>
      <c r="F32" s="6"/>
      <c r="G32" s="1"/>
    </row>
    <row r="33" spans="2:7">
      <c r="B33" s="6" t="s">
        <v>358</v>
      </c>
      <c r="C33" s="1"/>
      <c r="D33" s="1"/>
      <c r="E33" s="1"/>
      <c r="F33" s="1"/>
      <c r="G33" s="1"/>
    </row>
    <row r="34" spans="2:7">
      <c r="C34" s="1"/>
      <c r="D34" s="1"/>
      <c r="E34" s="1"/>
      <c r="F34" s="1"/>
      <c r="G34" s="1"/>
    </row>
    <row r="35" spans="2:7">
      <c r="C35" s="1"/>
      <c r="D35" s="1"/>
      <c r="E35" s="1"/>
      <c r="F35" s="1"/>
      <c r="G35" s="1"/>
    </row>
    <row r="36" spans="2:7">
      <c r="C36" s="1"/>
      <c r="D36" s="1"/>
      <c r="E36" s="1"/>
      <c r="F36" s="1"/>
      <c r="G36" s="1"/>
    </row>
    <row r="37" spans="2:7">
      <c r="C37" s="1"/>
      <c r="D37" s="1"/>
      <c r="E37" s="1"/>
      <c r="F37" s="1"/>
      <c r="G37" s="1"/>
    </row>
    <row r="38" spans="2:7">
      <c r="C38" s="1"/>
      <c r="D38" s="1"/>
      <c r="E38" s="1"/>
      <c r="F38" s="1"/>
      <c r="G38" s="1"/>
    </row>
    <row r="39" spans="2:7">
      <c r="C39" s="1"/>
      <c r="D39" s="1"/>
      <c r="E39" s="1"/>
      <c r="F39" s="1"/>
      <c r="G39" s="1"/>
    </row>
    <row r="40" spans="2:7">
      <c r="C40" s="1"/>
      <c r="D40" s="1"/>
      <c r="E40" s="1"/>
      <c r="F40" s="1"/>
      <c r="G40" s="1"/>
    </row>
    <row r="41" spans="2:7">
      <c r="C41" s="1"/>
      <c r="D41" s="1"/>
      <c r="E41" s="1"/>
      <c r="F41" s="1"/>
      <c r="G41" s="1"/>
    </row>
    <row r="42" spans="2:7">
      <c r="C42" s="1"/>
      <c r="D42" s="1"/>
      <c r="E42" s="1"/>
      <c r="F42" s="1"/>
      <c r="G42" s="1"/>
    </row>
    <row r="43" spans="2:7">
      <c r="C43" s="1"/>
      <c r="D43" s="1"/>
      <c r="E43" s="1"/>
      <c r="F43" s="1"/>
      <c r="G43" s="1"/>
    </row>
    <row r="44" spans="2:7">
      <c r="C44" s="1"/>
      <c r="D44" s="1"/>
      <c r="E44" s="1"/>
      <c r="F44" s="1"/>
      <c r="G44" s="1"/>
    </row>
    <row r="45" spans="2:7">
      <c r="C45" s="1"/>
      <c r="D45" s="1"/>
      <c r="E45" s="1"/>
      <c r="F45" s="1"/>
      <c r="G45" s="1"/>
    </row>
    <row r="46" spans="2:7">
      <c r="C46" s="1"/>
      <c r="D46" s="1"/>
      <c r="E46" s="1"/>
      <c r="F46" s="1"/>
      <c r="G46" s="1"/>
    </row>
    <row r="47" spans="2:7">
      <c r="C47" s="1"/>
      <c r="D47" s="1"/>
      <c r="E47" s="1"/>
      <c r="F47" s="1"/>
      <c r="G47" s="1"/>
    </row>
    <row r="48" spans="2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61"/>
      <c r="C697" s="1"/>
      <c r="D697" s="1"/>
      <c r="E697" s="1"/>
      <c r="F697" s="1"/>
      <c r="G697" s="1"/>
    </row>
    <row r="698" spans="2:7">
      <c r="B698" s="6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D713" s="1"/>
      <c r="E713" s="1"/>
    </row>
  </sheetData>
  <mergeCells count="2">
    <mergeCell ref="B7:W7"/>
    <mergeCell ref="B6:W6"/>
  </mergeCells>
  <phoneticPr fontId="3" type="noConversion"/>
  <dataValidations count="1">
    <dataValidation allowBlank="1" showInputMessage="1" showErrorMessage="1" sqref="A1:A1048576 B32 B33:F1048576 B1:F31 G1:P1048576 Q1:Q7 Q9 W1:XFD1048576 R1:V9 Q10:V1048576" xr:uid="{00000000-0002-0000-0400-000000000000}"/>
  </dataValidations>
  <hyperlinks>
    <hyperlink ref="D8" location="Var!A1" display="זירת מסחר" xr:uid="{00000000-0004-0000-0400-000000000000}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pageSetUpPr fitToPage="1"/>
  </sheetPr>
  <dimension ref="B1:BP830"/>
  <sheetViews>
    <sheetView rightToLeft="1" topLeftCell="B1" workbookViewId="0">
      <selection activeCell="Q8" sqref="Q8"/>
    </sheetView>
  </sheetViews>
  <sheetFormatPr defaultColWidth="9.140625" defaultRowHeight="18"/>
  <cols>
    <col min="1" max="1" width="6.28515625" style="1" customWidth="1"/>
    <col min="2" max="2" width="32.7109375" style="2" bestFit="1" customWidth="1"/>
    <col min="3" max="3" width="7.7109375" style="2" bestFit="1" customWidth="1"/>
    <col min="4" max="6" width="7.7109375" style="2" customWidth="1"/>
    <col min="7" max="7" width="8.5703125" style="1" customWidth="1"/>
    <col min="8" max="8" width="7.42578125" style="1" customWidth="1"/>
    <col min="9" max="9" width="6.7109375" style="1" customWidth="1"/>
    <col min="10" max="10" width="9.140625" style="1" bestFit="1"/>
    <col min="11" max="11" width="7.5703125" style="1" bestFit="1" customWidth="1"/>
    <col min="12" max="12" width="7" style="1" customWidth="1"/>
    <col min="13" max="13" width="7.5703125" style="1" customWidth="1"/>
    <col min="14" max="14" width="8.5703125" style="1" customWidth="1"/>
    <col min="15" max="15" width="7.5703125" style="1" bestFit="1" customWidth="1"/>
    <col min="16" max="17" width="9.7109375" style="1" customWidth="1"/>
    <col min="18" max="20" width="10.7109375" style="1" customWidth="1"/>
    <col min="21" max="22" width="11.7109375" style="1" customWidth="1"/>
    <col min="23" max="23" width="9.28515625" style="1" bestFit="1" customWidth="1"/>
    <col min="24" max="24" width="7.5703125" style="1" customWidth="1"/>
    <col min="25" max="25" width="6.7109375" style="1" customWidth="1"/>
    <col min="26" max="26" width="7.7109375" style="1" customWidth="1"/>
    <col min="27" max="27" width="11.42578125" style="1" bestFit="1" customWidth="1"/>
    <col min="28" max="28" width="6" style="1" customWidth="1"/>
    <col min="29" max="29" width="7.85546875" style="1" customWidth="1"/>
    <col min="30" max="30" width="8.140625" style="1" customWidth="1"/>
    <col min="31" max="31" width="6.28515625" style="1" customWidth="1"/>
    <col min="32" max="32" width="8" style="1" customWidth="1"/>
    <col min="33" max="33" width="8.7109375" style="1" customWidth="1"/>
    <col min="34" max="34" width="10" style="1" customWidth="1"/>
    <col min="35" max="35" width="9.5703125" style="1" customWidth="1"/>
    <col min="36" max="36" width="6.140625" style="1" customWidth="1"/>
    <col min="37" max="38" width="5.7109375" style="1" customWidth="1"/>
    <col min="39" max="39" width="6.85546875" style="1" customWidth="1"/>
    <col min="40" max="40" width="6.42578125" style="1" customWidth="1"/>
    <col min="41" max="41" width="6.7109375" style="1" customWidth="1"/>
    <col min="42" max="42" width="7.28515625" style="1" customWidth="1"/>
    <col min="43" max="54" width="5.7109375" style="1" customWidth="1"/>
    <col min="55" max="16384" width="9.140625" style="1"/>
  </cols>
  <sheetData>
    <row r="1" spans="2:68">
      <c r="B1" s="71" t="str">
        <f>'סכום נכסי הקרן'!B1</f>
        <v>תאריך הדיווח ליום</v>
      </c>
    </row>
    <row r="2" spans="2:68">
      <c r="B2" s="71" t="s">
        <v>242</v>
      </c>
    </row>
    <row r="3" spans="2:68">
      <c r="B3" s="71" t="s">
        <v>243</v>
      </c>
    </row>
    <row r="4" spans="2:68">
      <c r="B4" s="71" t="s">
        <v>244</v>
      </c>
      <c r="Z4" s="120"/>
      <c r="AA4" s="1">
        <f ca="1">CELL("protect",Z4)</f>
        <v>0</v>
      </c>
    </row>
    <row r="6" spans="2:68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5"/>
    </row>
    <row r="7" spans="2:68" ht="26.25" customHeight="1">
      <c r="B7" s="253" t="s">
        <v>146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5"/>
      <c r="BP7" s="3"/>
    </row>
    <row r="8" spans="2:68" s="3" customFormat="1" ht="63">
      <c r="B8" s="24" t="s">
        <v>177</v>
      </c>
      <c r="C8" s="41" t="s">
        <v>65</v>
      </c>
      <c r="D8" s="41" t="s">
        <v>182</v>
      </c>
      <c r="E8" s="41" t="s">
        <v>292</v>
      </c>
      <c r="F8" s="41" t="s">
        <v>179</v>
      </c>
      <c r="G8" s="41" t="s">
        <v>107</v>
      </c>
      <c r="H8" s="41" t="s">
        <v>15</v>
      </c>
      <c r="I8" s="41" t="s">
        <v>108</v>
      </c>
      <c r="J8" s="41" t="s">
        <v>159</v>
      </c>
      <c r="K8" s="41" t="s">
        <v>18</v>
      </c>
      <c r="L8" s="41" t="s">
        <v>158</v>
      </c>
      <c r="M8" s="41" t="s">
        <v>17</v>
      </c>
      <c r="N8" s="41" t="s">
        <v>19</v>
      </c>
      <c r="O8" s="41" t="s">
        <v>347</v>
      </c>
      <c r="P8" s="41" t="s">
        <v>341</v>
      </c>
      <c r="Q8" s="41" t="s">
        <v>351</v>
      </c>
      <c r="R8" s="41" t="s">
        <v>101</v>
      </c>
      <c r="S8" s="41" t="s">
        <v>173</v>
      </c>
      <c r="T8" s="41" t="s">
        <v>279</v>
      </c>
      <c r="U8" s="41" t="s">
        <v>89</v>
      </c>
      <c r="V8" s="41" t="s">
        <v>245</v>
      </c>
      <c r="W8" s="42" t="s">
        <v>247</v>
      </c>
      <c r="Y8" s="1"/>
      <c r="BL8" s="1"/>
      <c r="BM8" s="1"/>
    </row>
    <row r="9" spans="2:68" s="3" customFormat="1" ht="20.25">
      <c r="B9" s="13"/>
      <c r="C9" s="14"/>
      <c r="D9" s="14"/>
      <c r="E9" s="14"/>
      <c r="F9" s="14"/>
      <c r="G9" s="14"/>
      <c r="H9" s="43"/>
      <c r="I9" s="43"/>
      <c r="J9" s="43" t="s">
        <v>22</v>
      </c>
      <c r="K9" s="43" t="s">
        <v>21</v>
      </c>
      <c r="L9" s="43"/>
      <c r="M9" s="43" t="s">
        <v>20</v>
      </c>
      <c r="N9" s="43" t="s">
        <v>20</v>
      </c>
      <c r="O9" s="43" t="s">
        <v>353</v>
      </c>
      <c r="P9" s="43"/>
      <c r="Q9" s="14" t="s">
        <v>350</v>
      </c>
      <c r="R9" s="43" t="s">
        <v>350</v>
      </c>
      <c r="S9" s="43" t="s">
        <v>350</v>
      </c>
      <c r="T9" s="43" t="s">
        <v>350</v>
      </c>
      <c r="U9" s="14" t="s">
        <v>20</v>
      </c>
      <c r="V9" s="43" t="s">
        <v>350</v>
      </c>
      <c r="W9" s="15" t="s">
        <v>20</v>
      </c>
      <c r="BK9" s="1"/>
      <c r="BL9" s="1"/>
      <c r="BM9" s="1"/>
      <c r="BP9" s="4"/>
    </row>
    <row r="10" spans="2:68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45" t="s">
        <v>13</v>
      </c>
      <c r="P10" s="58" t="s">
        <v>14</v>
      </c>
      <c r="Q10" s="17" t="s">
        <v>175</v>
      </c>
      <c r="R10" s="58" t="s">
        <v>176</v>
      </c>
      <c r="S10" s="17" t="s">
        <v>248</v>
      </c>
      <c r="T10" s="18" t="s">
        <v>280</v>
      </c>
      <c r="U10" s="18" t="s">
        <v>288</v>
      </c>
      <c r="V10" s="18" t="s">
        <v>291</v>
      </c>
      <c r="W10" s="18" t="s">
        <v>352</v>
      </c>
      <c r="X10" s="5"/>
      <c r="BK10" s="1"/>
      <c r="BL10" s="3"/>
      <c r="BM10" s="1"/>
    </row>
    <row r="11" spans="2:68" s="4" customFormat="1" ht="18" customHeight="1">
      <c r="B11" s="23" t="s">
        <v>41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45"/>
      <c r="Q11" s="17"/>
      <c r="R11" s="45"/>
      <c r="S11" s="45"/>
      <c r="T11" s="45"/>
      <c r="U11" s="58"/>
      <c r="V11" s="73"/>
      <c r="W11" s="60"/>
      <c r="X11" s="5"/>
      <c r="BK11" s="1"/>
      <c r="BL11" s="3"/>
      <c r="BM11" s="1"/>
      <c r="BP11" s="1"/>
    </row>
    <row r="12" spans="2:68">
      <c r="B12" s="22" t="s">
        <v>326</v>
      </c>
      <c r="C12" s="106"/>
      <c r="D12" s="107"/>
      <c r="E12" s="107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  <c r="W12" s="109"/>
      <c r="BL12" s="3"/>
    </row>
    <row r="13" spans="2:68" ht="20.25">
      <c r="B13" s="25" t="s">
        <v>37</v>
      </c>
      <c r="C13" s="106"/>
      <c r="D13" s="107"/>
      <c r="E13" s="107"/>
      <c r="F13" s="106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109"/>
      <c r="BL13" s="4"/>
    </row>
    <row r="14" spans="2:68">
      <c r="B14" s="65"/>
      <c r="C14" s="116"/>
      <c r="D14" s="117"/>
      <c r="E14" s="117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9"/>
      <c r="R14" s="117"/>
      <c r="S14" s="117"/>
      <c r="T14" s="117"/>
      <c r="U14" s="117"/>
      <c r="V14" s="118"/>
      <c r="W14" s="119"/>
    </row>
    <row r="15" spans="2:68">
      <c r="B15" s="65"/>
      <c r="C15" s="116"/>
      <c r="D15" s="117"/>
      <c r="E15" s="117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9"/>
      <c r="R15" s="117"/>
      <c r="S15" s="117"/>
      <c r="T15" s="117"/>
      <c r="U15" s="117"/>
      <c r="V15" s="118"/>
      <c r="W15" s="119"/>
    </row>
    <row r="16" spans="2:68">
      <c r="B16" s="25" t="s">
        <v>67</v>
      </c>
      <c r="C16" s="106"/>
      <c r="D16" s="107"/>
      <c r="E16" s="107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109"/>
    </row>
    <row r="17" spans="2:63" ht="20.25">
      <c r="B17" s="65"/>
      <c r="C17" s="27"/>
      <c r="D17" s="19"/>
      <c r="E17" s="19"/>
      <c r="F17" s="27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72"/>
      <c r="W17" s="20"/>
      <c r="BK17" s="4"/>
    </row>
    <row r="18" spans="2:63">
      <c r="B18" s="65"/>
      <c r="C18" s="27"/>
      <c r="D18" s="19"/>
      <c r="E18" s="19"/>
      <c r="F18" s="27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72"/>
      <c r="W18" s="20"/>
    </row>
    <row r="19" spans="2:63">
      <c r="B19" s="25" t="s">
        <v>68</v>
      </c>
      <c r="C19" s="106"/>
      <c r="D19" s="107"/>
      <c r="E19" s="107"/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W19" s="109"/>
      <c r="BK19" s="3"/>
    </row>
    <row r="20" spans="2:63">
      <c r="B20" s="65"/>
      <c r="C20" s="27"/>
      <c r="D20" s="19"/>
      <c r="E20" s="19"/>
      <c r="F20" s="27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72"/>
      <c r="W20" s="20"/>
    </row>
    <row r="21" spans="2:63">
      <c r="B21" s="65"/>
      <c r="C21" s="27"/>
      <c r="D21" s="19"/>
      <c r="E21" s="19"/>
      <c r="F21" s="2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72"/>
      <c r="W21" s="20"/>
    </row>
    <row r="22" spans="2:63">
      <c r="B22" s="25" t="s">
        <v>40</v>
      </c>
      <c r="C22" s="106"/>
      <c r="D22" s="107"/>
      <c r="E22" s="107"/>
      <c r="F22" s="106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109"/>
    </row>
    <row r="23" spans="2:63">
      <c r="B23" s="65"/>
      <c r="C23" s="27"/>
      <c r="D23" s="19"/>
      <c r="E23" s="19"/>
      <c r="F23" s="2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72"/>
      <c r="W23" s="20"/>
    </row>
    <row r="24" spans="2:63">
      <c r="B24" s="65"/>
      <c r="C24" s="27"/>
      <c r="D24" s="19"/>
      <c r="E24" s="19"/>
      <c r="F24" s="27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72"/>
      <c r="W24" s="20"/>
    </row>
    <row r="25" spans="2:63">
      <c r="B25" s="22" t="s">
        <v>327</v>
      </c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09"/>
    </row>
    <row r="26" spans="2:63">
      <c r="B26" s="25" t="s">
        <v>106</v>
      </c>
      <c r="C26" s="106"/>
      <c r="D26" s="107"/>
      <c r="E26" s="107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  <c r="W26" s="109"/>
    </row>
    <row r="27" spans="2:63">
      <c r="B27" s="65"/>
      <c r="C27" s="27"/>
      <c r="D27" s="19"/>
      <c r="E27" s="19"/>
      <c r="F27" s="27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72"/>
      <c r="W27" s="20"/>
    </row>
    <row r="28" spans="2:63">
      <c r="B28" s="65"/>
      <c r="C28" s="27"/>
      <c r="D28" s="19"/>
      <c r="E28" s="19"/>
      <c r="F28" s="27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72"/>
      <c r="W28" s="20"/>
    </row>
    <row r="29" spans="2:63">
      <c r="B29" s="25" t="s">
        <v>105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  <c r="W29" s="109"/>
    </row>
    <row r="30" spans="2:63">
      <c r="B30" s="65"/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72"/>
      <c r="W30" s="20"/>
    </row>
    <row r="31" spans="2:63">
      <c r="B31" s="65"/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72"/>
      <c r="W31" s="20"/>
    </row>
    <row r="32" spans="2:63">
      <c r="B32" s="6" t="s">
        <v>349</v>
      </c>
      <c r="C32" s="1"/>
      <c r="D32" s="1"/>
      <c r="E32" s="1"/>
      <c r="F32" s="1"/>
    </row>
    <row r="33" spans="2:6">
      <c r="B33" s="6" t="s">
        <v>174</v>
      </c>
      <c r="C33" s="1"/>
      <c r="D33" s="1"/>
      <c r="E33" s="1"/>
      <c r="F33" s="1"/>
    </row>
    <row r="34" spans="2:6">
      <c r="B34" s="6" t="s">
        <v>342</v>
      </c>
      <c r="C34" s="1"/>
      <c r="D34" s="1"/>
      <c r="E34" s="1"/>
      <c r="F34" s="1"/>
    </row>
    <row r="35" spans="2:6">
      <c r="B35" s="6" t="s">
        <v>354</v>
      </c>
      <c r="C35" s="1"/>
      <c r="D35" s="1"/>
      <c r="E35" s="1"/>
      <c r="F35" s="1"/>
    </row>
    <row r="36" spans="2:6">
      <c r="B36" s="6" t="s">
        <v>358</v>
      </c>
      <c r="C36" s="1"/>
      <c r="D36" s="1"/>
      <c r="E36" s="1"/>
      <c r="F36" s="1"/>
    </row>
    <row r="37" spans="2:6">
      <c r="C37" s="1"/>
      <c r="D37" s="1"/>
      <c r="E37" s="1"/>
      <c r="F37" s="1"/>
    </row>
    <row r="38" spans="2:6">
      <c r="C38" s="1"/>
      <c r="D38" s="1"/>
      <c r="E38" s="1"/>
      <c r="F38" s="1"/>
    </row>
    <row r="39" spans="2:6">
      <c r="C39" s="1"/>
      <c r="D39" s="1"/>
      <c r="E39" s="1"/>
      <c r="F39" s="1"/>
    </row>
    <row r="40" spans="2:6">
      <c r="C40" s="1"/>
      <c r="D40" s="1"/>
      <c r="E40" s="1"/>
      <c r="F40" s="1"/>
    </row>
    <row r="41" spans="2:6">
      <c r="C41" s="1"/>
      <c r="D41" s="1"/>
      <c r="E41" s="1"/>
      <c r="F41" s="1"/>
    </row>
    <row r="42" spans="2:6">
      <c r="C42" s="1"/>
      <c r="D42" s="1"/>
      <c r="E42" s="1"/>
      <c r="F42" s="1"/>
    </row>
    <row r="43" spans="2:6">
      <c r="C43" s="1"/>
      <c r="D43" s="1"/>
      <c r="E43" s="1"/>
      <c r="F43" s="1"/>
    </row>
    <row r="44" spans="2:6">
      <c r="C44" s="1"/>
      <c r="D44" s="1"/>
      <c r="E44" s="1"/>
      <c r="F44" s="1"/>
    </row>
    <row r="45" spans="2:6">
      <c r="C45" s="1"/>
      <c r="D45" s="1"/>
      <c r="E45" s="1"/>
      <c r="F45" s="1"/>
    </row>
    <row r="46" spans="2:6">
      <c r="C46" s="1"/>
      <c r="D46" s="1"/>
      <c r="E46" s="1"/>
      <c r="F46" s="1"/>
    </row>
    <row r="47" spans="2:6">
      <c r="C47" s="1"/>
      <c r="D47" s="1"/>
      <c r="E47" s="1"/>
      <c r="F47" s="1"/>
    </row>
    <row r="48" spans="2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61"/>
      <c r="C796" s="1"/>
      <c r="D796" s="1"/>
      <c r="E796" s="1"/>
      <c r="F796" s="1"/>
    </row>
    <row r="797" spans="2:6">
      <c r="B797" s="6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formatCells="0" formatColumns="0" formatRows="0"/>
  <mergeCells count="2">
    <mergeCell ref="B6:W6"/>
    <mergeCell ref="B7:W7"/>
  </mergeCells>
  <phoneticPr fontId="3" type="noConversion"/>
  <conditionalFormatting sqref="C12">
    <cfRule type="expression" dxfId="0" priority="1">
      <formula>CELL("protection",C12)=0</formula>
    </cfRule>
  </conditionalFormatting>
  <dataValidations count="1">
    <dataValidation allowBlank="1" showInputMessage="1" showErrorMessage="1" sqref="R1:XFD1048576 Q9:Q1048576 Q1:Q7 A1:P1048576" xr:uid="{00000000-0002-0000-05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6">
    <pageSetUpPr fitToPage="1"/>
  </sheetPr>
  <dimension ref="B1:BL363"/>
  <sheetViews>
    <sheetView rightToLeft="1" zoomScale="90" zoomScaleNormal="90" workbookViewId="0">
      <selection activeCell="K8" sqref="K8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6" width="7.7109375" style="2" customWidth="1"/>
    <col min="7" max="7" width="8.5703125" style="1" customWidth="1"/>
    <col min="8" max="8" width="8" style="1" bestFit="1" customWidth="1"/>
    <col min="9" max="13" width="8" style="1" customWidth="1"/>
    <col min="14" max="14" width="9.140625" style="1" bestFit="1"/>
    <col min="15" max="15" width="9.140625" style="1"/>
    <col min="16" max="16" width="11.14062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4">
      <c r="B1" s="71" t="str">
        <f>'סכום נכסי הקרן'!B1</f>
        <v>תאריך הדיווח ליום</v>
      </c>
    </row>
    <row r="2" spans="2:64">
      <c r="B2" s="71" t="s">
        <v>242</v>
      </c>
    </row>
    <row r="3" spans="2:64">
      <c r="B3" s="71" t="s">
        <v>243</v>
      </c>
    </row>
    <row r="4" spans="2:64">
      <c r="B4" s="71" t="s">
        <v>244</v>
      </c>
    </row>
    <row r="6" spans="2:64" ht="26.25" customHeight="1">
      <c r="B6" s="256" t="s">
        <v>271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BK6" s="3"/>
    </row>
    <row r="7" spans="2:64" ht="26.25" customHeight="1">
      <c r="B7" s="256" t="s">
        <v>147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8"/>
      <c r="BG7" s="3"/>
      <c r="BK7" s="3"/>
    </row>
    <row r="8" spans="2:64" s="3" customFormat="1" ht="78.75">
      <c r="B8" s="76" t="s">
        <v>177</v>
      </c>
      <c r="C8" s="77" t="s">
        <v>65</v>
      </c>
      <c r="D8" s="77" t="s">
        <v>182</v>
      </c>
      <c r="E8" s="77" t="s">
        <v>292</v>
      </c>
      <c r="F8" s="77" t="s">
        <v>179</v>
      </c>
      <c r="G8" s="77" t="s">
        <v>107</v>
      </c>
      <c r="H8" s="77" t="s">
        <v>158</v>
      </c>
      <c r="I8" s="77" t="s">
        <v>0</v>
      </c>
      <c r="J8" s="78" t="s">
        <v>341</v>
      </c>
      <c r="K8" s="78" t="s">
        <v>351</v>
      </c>
      <c r="L8" s="78" t="s">
        <v>101</v>
      </c>
      <c r="M8" s="78" t="s">
        <v>173</v>
      </c>
      <c r="N8" s="77" t="s">
        <v>279</v>
      </c>
      <c r="O8" s="78" t="s">
        <v>89</v>
      </c>
      <c r="P8" s="77" t="s">
        <v>245</v>
      </c>
      <c r="Q8" s="79" t="s">
        <v>247</v>
      </c>
      <c r="BH8" s="1"/>
      <c r="BI8" s="1"/>
      <c r="BJ8" s="1"/>
      <c r="BL8" s="4"/>
    </row>
    <row r="9" spans="2:64" s="3" customFormat="1" ht="24" customHeight="1">
      <c r="B9" s="13"/>
      <c r="C9" s="14"/>
      <c r="D9" s="14"/>
      <c r="E9" s="14"/>
      <c r="F9" s="14"/>
      <c r="G9" s="14"/>
      <c r="H9" s="14"/>
      <c r="I9" s="43" t="s">
        <v>353</v>
      </c>
      <c r="J9" s="14"/>
      <c r="K9" s="14" t="s">
        <v>350</v>
      </c>
      <c r="L9" s="14" t="s">
        <v>350</v>
      </c>
      <c r="M9" s="14" t="s">
        <v>350</v>
      </c>
      <c r="N9" s="43" t="s">
        <v>350</v>
      </c>
      <c r="O9" s="14" t="s">
        <v>20</v>
      </c>
      <c r="P9" s="14" t="s">
        <v>20</v>
      </c>
      <c r="Q9" s="15" t="s">
        <v>20</v>
      </c>
      <c r="BH9" s="1"/>
      <c r="BJ9" s="1"/>
      <c r="BL9" s="4"/>
    </row>
    <row r="10" spans="2:64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8" t="s">
        <v>12</v>
      </c>
      <c r="O10" s="18" t="s">
        <v>13</v>
      </c>
      <c r="P10" s="18" t="s">
        <v>14</v>
      </c>
      <c r="Q10" s="18" t="s">
        <v>175</v>
      </c>
      <c r="BH10" s="1"/>
      <c r="BI10" s="3"/>
      <c r="BJ10" s="1"/>
      <c r="BL10" s="1"/>
    </row>
    <row r="11" spans="2:64" s="4" customFormat="1" ht="18" customHeight="1">
      <c r="B11" s="23" t="s">
        <v>31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3"/>
      <c r="Q11" s="63"/>
      <c r="BH11" s="1"/>
      <c r="BI11" s="3"/>
      <c r="BJ11" s="1"/>
      <c r="BL11" s="1"/>
    </row>
    <row r="12" spans="2:64" ht="20.25">
      <c r="B12" s="22" t="s">
        <v>326</v>
      </c>
      <c r="C12" s="106"/>
      <c r="D12" s="106"/>
      <c r="E12" s="107"/>
      <c r="F12" s="106"/>
      <c r="G12" s="106"/>
      <c r="H12" s="107"/>
      <c r="I12" s="107"/>
      <c r="J12" s="107"/>
      <c r="K12" s="107"/>
      <c r="L12" s="107"/>
      <c r="M12" s="107"/>
      <c r="N12" s="107"/>
      <c r="O12" s="107"/>
      <c r="P12" s="108"/>
      <c r="Q12" s="109"/>
      <c r="BI12" s="4"/>
    </row>
    <row r="13" spans="2:64">
      <c r="B13" s="25" t="s">
        <v>26</v>
      </c>
      <c r="C13" s="106"/>
      <c r="D13" s="106"/>
      <c r="E13" s="107"/>
      <c r="F13" s="106"/>
      <c r="G13" s="106"/>
      <c r="H13" s="107"/>
      <c r="I13" s="107"/>
      <c r="J13" s="107"/>
      <c r="K13" s="107"/>
      <c r="L13" s="107"/>
      <c r="M13" s="107"/>
      <c r="N13" s="107"/>
      <c r="O13" s="107"/>
      <c r="P13" s="108"/>
      <c r="Q13" s="109"/>
    </row>
    <row r="14" spans="2:64">
      <c r="B14" s="65" t="s">
        <v>34</v>
      </c>
      <c r="C14" s="27"/>
      <c r="D14" s="27"/>
      <c r="E14" s="19"/>
      <c r="F14" s="27"/>
      <c r="G14" s="27"/>
      <c r="H14" s="19"/>
      <c r="I14" s="19"/>
      <c r="J14" s="19"/>
      <c r="K14" s="19"/>
      <c r="L14" s="19"/>
      <c r="M14" s="19"/>
      <c r="N14" s="19"/>
      <c r="O14" s="19"/>
      <c r="P14" s="72"/>
      <c r="Q14" s="20"/>
    </row>
    <row r="15" spans="2:64">
      <c r="B15" s="65" t="s">
        <v>25</v>
      </c>
      <c r="C15" s="27"/>
      <c r="D15" s="27"/>
      <c r="E15" s="19"/>
      <c r="F15" s="27"/>
      <c r="G15" s="27"/>
      <c r="H15" s="19"/>
      <c r="I15" s="19"/>
      <c r="J15" s="19"/>
      <c r="K15" s="19"/>
      <c r="L15" s="19"/>
      <c r="M15" s="19"/>
      <c r="N15" s="19"/>
      <c r="O15" s="19"/>
      <c r="P15" s="72"/>
      <c r="Q15" s="20"/>
    </row>
    <row r="16" spans="2:64" ht="20.25">
      <c r="B16" s="25" t="s">
        <v>28</v>
      </c>
      <c r="C16" s="106"/>
      <c r="D16" s="106"/>
      <c r="E16" s="107"/>
      <c r="F16" s="106"/>
      <c r="G16" s="106"/>
      <c r="H16" s="107"/>
      <c r="I16" s="107"/>
      <c r="J16" s="107"/>
      <c r="K16" s="107"/>
      <c r="L16" s="107"/>
      <c r="M16" s="107"/>
      <c r="N16" s="107"/>
      <c r="O16" s="107"/>
      <c r="P16" s="108"/>
      <c r="Q16" s="109"/>
      <c r="BH16" s="4"/>
    </row>
    <row r="17" spans="2:17">
      <c r="B17" s="65" t="s">
        <v>36</v>
      </c>
      <c r="C17" s="27"/>
      <c r="D17" s="27"/>
      <c r="E17" s="19"/>
      <c r="F17" s="27"/>
      <c r="G17" s="27"/>
      <c r="H17" s="19"/>
      <c r="I17" s="19"/>
      <c r="J17" s="19"/>
      <c r="K17" s="19"/>
      <c r="L17" s="19"/>
      <c r="M17" s="19"/>
      <c r="N17" s="19"/>
      <c r="O17" s="19"/>
      <c r="P17" s="72"/>
      <c r="Q17" s="20"/>
    </row>
    <row r="18" spans="2:17">
      <c r="B18" s="65" t="s">
        <v>35</v>
      </c>
      <c r="C18" s="27"/>
      <c r="D18" s="27"/>
      <c r="E18" s="19"/>
      <c r="F18" s="27"/>
      <c r="G18" s="27"/>
      <c r="H18" s="19"/>
      <c r="I18" s="19"/>
      <c r="J18" s="19"/>
      <c r="K18" s="19"/>
      <c r="L18" s="19"/>
      <c r="M18" s="19"/>
      <c r="N18" s="19"/>
      <c r="O18" s="19"/>
      <c r="P18" s="72"/>
      <c r="Q18" s="20"/>
    </row>
    <row r="19" spans="2:17">
      <c r="B19" s="25" t="s">
        <v>27</v>
      </c>
      <c r="C19" s="106"/>
      <c r="D19" s="106"/>
      <c r="E19" s="107"/>
      <c r="F19" s="106"/>
      <c r="G19" s="106"/>
      <c r="H19" s="107"/>
      <c r="I19" s="107"/>
      <c r="J19" s="107"/>
      <c r="K19" s="107"/>
      <c r="L19" s="107"/>
      <c r="M19" s="107"/>
      <c r="N19" s="107"/>
      <c r="O19" s="107"/>
      <c r="P19" s="108"/>
      <c r="Q19" s="109"/>
    </row>
    <row r="20" spans="2:17">
      <c r="B20" s="65" t="s">
        <v>38</v>
      </c>
      <c r="C20" s="27"/>
      <c r="D20" s="27"/>
      <c r="E20" s="19"/>
      <c r="F20" s="27"/>
      <c r="G20" s="27"/>
      <c r="H20" s="19"/>
      <c r="I20" s="19"/>
      <c r="J20" s="19"/>
      <c r="K20" s="19"/>
      <c r="L20" s="19"/>
      <c r="M20" s="19"/>
      <c r="N20" s="19"/>
      <c r="O20" s="19"/>
      <c r="P20" s="72"/>
      <c r="Q20" s="20"/>
    </row>
    <row r="21" spans="2:17">
      <c r="B21" s="65" t="s">
        <v>39</v>
      </c>
      <c r="C21" s="27"/>
      <c r="D21" s="27"/>
      <c r="E21" s="19"/>
      <c r="F21" s="27"/>
      <c r="G21" s="27"/>
      <c r="H21" s="19"/>
      <c r="I21" s="19"/>
      <c r="J21" s="19"/>
      <c r="K21" s="19"/>
      <c r="L21" s="19"/>
      <c r="M21" s="19"/>
      <c r="N21" s="19"/>
      <c r="O21" s="19"/>
      <c r="P21" s="72"/>
      <c r="Q21" s="20"/>
    </row>
    <row r="22" spans="2:17">
      <c r="B22" s="25" t="s">
        <v>90</v>
      </c>
      <c r="C22" s="106"/>
      <c r="D22" s="106"/>
      <c r="E22" s="107"/>
      <c r="F22" s="106"/>
      <c r="G22" s="106"/>
      <c r="H22" s="107"/>
      <c r="I22" s="107"/>
      <c r="J22" s="107"/>
      <c r="K22" s="107"/>
      <c r="L22" s="107"/>
      <c r="M22" s="107"/>
      <c r="N22" s="107"/>
      <c r="O22" s="107"/>
      <c r="P22" s="108"/>
      <c r="Q22" s="109"/>
    </row>
    <row r="23" spans="2:17">
      <c r="B23" s="65" t="s">
        <v>29</v>
      </c>
      <c r="C23" s="27"/>
      <c r="D23" s="27"/>
      <c r="E23" s="19"/>
      <c r="F23" s="27"/>
      <c r="G23" s="27"/>
      <c r="H23" s="19"/>
      <c r="I23" s="19"/>
      <c r="J23" s="19"/>
      <c r="K23" s="19"/>
      <c r="L23" s="19"/>
      <c r="M23" s="19"/>
      <c r="N23" s="19"/>
      <c r="O23" s="19"/>
      <c r="P23" s="72"/>
      <c r="Q23" s="20"/>
    </row>
    <row r="24" spans="2:17">
      <c r="B24" s="65" t="s">
        <v>30</v>
      </c>
      <c r="C24" s="27"/>
      <c r="D24" s="27"/>
      <c r="E24" s="19"/>
      <c r="F24" s="27"/>
      <c r="G24" s="27"/>
      <c r="H24" s="19"/>
      <c r="I24" s="19"/>
      <c r="J24" s="19"/>
      <c r="K24" s="19"/>
      <c r="L24" s="19"/>
      <c r="M24" s="19"/>
      <c r="N24" s="19"/>
      <c r="O24" s="19"/>
      <c r="P24" s="72"/>
      <c r="Q24" s="20"/>
    </row>
    <row r="25" spans="2:17">
      <c r="B25" s="22" t="s">
        <v>327</v>
      </c>
      <c r="C25" s="106"/>
      <c r="D25" s="106"/>
      <c r="E25" s="107"/>
      <c r="F25" s="107"/>
      <c r="G25" s="106"/>
      <c r="H25" s="107"/>
      <c r="I25" s="107"/>
      <c r="J25" s="107"/>
      <c r="K25" s="107"/>
      <c r="L25" s="107"/>
      <c r="M25" s="107"/>
      <c r="N25" s="107"/>
      <c r="O25" s="107"/>
      <c r="P25" s="108"/>
      <c r="Q25" s="109"/>
    </row>
    <row r="26" spans="2:17">
      <c r="B26" s="25" t="s">
        <v>106</v>
      </c>
      <c r="C26" s="106"/>
      <c r="D26" s="106"/>
      <c r="E26" s="107"/>
      <c r="F26" s="106"/>
      <c r="G26" s="106"/>
      <c r="H26" s="107"/>
      <c r="I26" s="107"/>
      <c r="J26" s="107"/>
      <c r="K26" s="107"/>
      <c r="L26" s="107"/>
      <c r="M26" s="107"/>
      <c r="N26" s="107"/>
      <c r="O26" s="107"/>
      <c r="P26" s="108"/>
      <c r="Q26" s="109"/>
    </row>
    <row r="27" spans="2:17">
      <c r="B27" s="65" t="s">
        <v>34</v>
      </c>
      <c r="C27" s="27"/>
      <c r="D27" s="27"/>
      <c r="E27" s="19"/>
      <c r="F27" s="27"/>
      <c r="G27" s="27"/>
      <c r="H27" s="19"/>
      <c r="I27" s="19"/>
      <c r="J27" s="19"/>
      <c r="K27" s="19"/>
      <c r="L27" s="19"/>
      <c r="M27" s="19"/>
      <c r="N27" s="19"/>
      <c r="O27" s="19"/>
      <c r="P27" s="72"/>
      <c r="Q27" s="20"/>
    </row>
    <row r="28" spans="2:17">
      <c r="B28" s="65" t="s">
        <v>25</v>
      </c>
      <c r="C28" s="27"/>
      <c r="D28" s="27"/>
      <c r="E28" s="19"/>
      <c r="F28" s="27"/>
      <c r="G28" s="27"/>
      <c r="H28" s="19"/>
      <c r="I28" s="19"/>
      <c r="J28" s="19"/>
      <c r="K28" s="19"/>
      <c r="L28" s="19"/>
      <c r="M28" s="19"/>
      <c r="N28" s="19"/>
      <c r="O28" s="19"/>
      <c r="P28" s="72"/>
      <c r="Q28" s="20"/>
    </row>
    <row r="29" spans="2:17">
      <c r="B29" s="25" t="s">
        <v>105</v>
      </c>
      <c r="C29" s="106"/>
      <c r="D29" s="106"/>
      <c r="E29" s="107"/>
      <c r="F29" s="107"/>
      <c r="G29" s="106"/>
      <c r="H29" s="107"/>
      <c r="I29" s="107"/>
      <c r="J29" s="107"/>
      <c r="K29" s="107"/>
      <c r="L29" s="107"/>
      <c r="M29" s="107"/>
      <c r="N29" s="107"/>
      <c r="O29" s="107"/>
      <c r="P29" s="108"/>
      <c r="Q29" s="109"/>
    </row>
    <row r="30" spans="2:17">
      <c r="B30" s="65" t="s">
        <v>36</v>
      </c>
      <c r="C30" s="27"/>
      <c r="D30" s="27"/>
      <c r="E30" s="19"/>
      <c r="F30" s="19"/>
      <c r="G30" s="27"/>
      <c r="H30" s="19"/>
      <c r="I30" s="19"/>
      <c r="J30" s="19"/>
      <c r="K30" s="19"/>
      <c r="L30" s="19"/>
      <c r="M30" s="19"/>
      <c r="N30" s="19"/>
      <c r="O30" s="19"/>
      <c r="P30" s="72"/>
      <c r="Q30" s="20"/>
    </row>
    <row r="31" spans="2:17">
      <c r="B31" s="65" t="s">
        <v>35</v>
      </c>
      <c r="C31" s="27"/>
      <c r="D31" s="27"/>
      <c r="E31" s="19"/>
      <c r="F31" s="19"/>
      <c r="G31" s="27"/>
      <c r="H31" s="19"/>
      <c r="I31" s="19"/>
      <c r="J31" s="19"/>
      <c r="K31" s="19"/>
      <c r="L31" s="19"/>
      <c r="M31" s="19"/>
      <c r="N31" s="19"/>
      <c r="O31" s="19"/>
      <c r="P31" s="72"/>
      <c r="Q31" s="20"/>
    </row>
    <row r="32" spans="2:17">
      <c r="B32" s="6" t="s">
        <v>349</v>
      </c>
      <c r="D32" s="1"/>
      <c r="E32" s="1"/>
      <c r="F32" s="1"/>
    </row>
    <row r="33" spans="2:6">
      <c r="B33" s="6" t="s">
        <v>174</v>
      </c>
      <c r="D33" s="1"/>
      <c r="E33" s="1"/>
      <c r="F33" s="1"/>
    </row>
    <row r="34" spans="2:6">
      <c r="B34" s="6" t="s">
        <v>342</v>
      </c>
      <c r="D34" s="1"/>
      <c r="E34" s="1"/>
      <c r="F34" s="1"/>
    </row>
    <row r="35" spans="2:6">
      <c r="B35" s="6" t="s">
        <v>354</v>
      </c>
      <c r="D35" s="1"/>
      <c r="E35" s="1"/>
      <c r="F35" s="1"/>
    </row>
    <row r="36" spans="2:6">
      <c r="B36" s="6" t="s">
        <v>358</v>
      </c>
      <c r="D36" s="1"/>
      <c r="E36" s="1"/>
      <c r="F36" s="1"/>
    </row>
    <row r="37" spans="2:6">
      <c r="D37" s="1"/>
      <c r="E37" s="1"/>
      <c r="F37" s="1"/>
    </row>
    <row r="38" spans="2:6">
      <c r="D38" s="1"/>
      <c r="E38" s="1"/>
      <c r="F38" s="1"/>
    </row>
    <row r="39" spans="2:6">
      <c r="D39" s="1"/>
      <c r="E39" s="1"/>
      <c r="F39" s="1"/>
    </row>
    <row r="40" spans="2:6">
      <c r="D40" s="1"/>
      <c r="E40" s="1"/>
      <c r="F40" s="1"/>
    </row>
    <row r="41" spans="2:6">
      <c r="D41" s="1"/>
      <c r="E41" s="1"/>
      <c r="F41" s="1"/>
    </row>
    <row r="42" spans="2:6">
      <c r="D42" s="1"/>
      <c r="E42" s="1"/>
      <c r="F42" s="1"/>
    </row>
    <row r="43" spans="2:6">
      <c r="D43" s="1"/>
      <c r="E43" s="1"/>
      <c r="F43" s="1"/>
    </row>
    <row r="44" spans="2:6">
      <c r="D44" s="1"/>
      <c r="E44" s="1"/>
      <c r="F44" s="1"/>
    </row>
    <row r="45" spans="2:6">
      <c r="D45" s="1"/>
      <c r="E45" s="1"/>
      <c r="F45" s="1"/>
    </row>
    <row r="46" spans="2:6">
      <c r="D46" s="1"/>
      <c r="E46" s="1"/>
      <c r="F46" s="1"/>
    </row>
    <row r="47" spans="2:6">
      <c r="D47" s="1"/>
      <c r="E47" s="1"/>
      <c r="F47" s="1"/>
    </row>
    <row r="48" spans="2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2:6">
      <c r="B273" s="61"/>
      <c r="D273" s="1"/>
      <c r="E273" s="1"/>
      <c r="F273" s="1"/>
    </row>
    <row r="274" spans="2:6">
      <c r="B274" s="61"/>
      <c r="D274" s="1"/>
      <c r="E274" s="1"/>
      <c r="F274" s="1"/>
    </row>
    <row r="275" spans="2:6">
      <c r="B275" s="3"/>
      <c r="D275" s="1"/>
      <c r="E275" s="1"/>
      <c r="F275" s="1"/>
    </row>
    <row r="276" spans="2:6">
      <c r="D276" s="1"/>
      <c r="E276" s="1"/>
      <c r="F276" s="1"/>
    </row>
    <row r="277" spans="2:6">
      <c r="D277" s="1"/>
      <c r="E277" s="1"/>
      <c r="F277" s="1"/>
    </row>
    <row r="278" spans="2:6">
      <c r="D278" s="1"/>
      <c r="E278" s="1"/>
      <c r="F278" s="1"/>
    </row>
    <row r="279" spans="2:6">
      <c r="D279" s="1"/>
      <c r="E279" s="1"/>
      <c r="F279" s="1"/>
    </row>
    <row r="280" spans="2:6">
      <c r="D280" s="1"/>
      <c r="E280" s="1"/>
      <c r="F280" s="1"/>
    </row>
    <row r="281" spans="2:6">
      <c r="D281" s="1"/>
      <c r="E281" s="1"/>
      <c r="F281" s="1"/>
    </row>
    <row r="282" spans="2:6">
      <c r="D282" s="1"/>
      <c r="E282" s="1"/>
      <c r="F282" s="1"/>
    </row>
    <row r="283" spans="2:6">
      <c r="D283" s="1"/>
      <c r="E283" s="1"/>
      <c r="F283" s="1"/>
    </row>
    <row r="284" spans="2:6">
      <c r="D284" s="1"/>
      <c r="E284" s="1"/>
      <c r="F284" s="1"/>
    </row>
    <row r="285" spans="2:6">
      <c r="D285" s="1"/>
      <c r="E285" s="1"/>
      <c r="F285" s="1"/>
    </row>
    <row r="286" spans="2:6">
      <c r="D286" s="1"/>
      <c r="E286" s="1"/>
      <c r="F286" s="1"/>
    </row>
    <row r="287" spans="2:6">
      <c r="D287" s="1"/>
      <c r="E287" s="1"/>
      <c r="F287" s="1"/>
    </row>
    <row r="288" spans="2:6">
      <c r="D288" s="1"/>
      <c r="E288" s="1"/>
      <c r="F288" s="1"/>
    </row>
    <row r="289" spans="2:6">
      <c r="D289" s="1"/>
      <c r="E289" s="1"/>
      <c r="F289" s="1"/>
    </row>
    <row r="290" spans="2:6">
      <c r="D290" s="1"/>
      <c r="E290" s="1"/>
      <c r="F290" s="1"/>
    </row>
    <row r="291" spans="2:6">
      <c r="D291" s="1"/>
      <c r="E291" s="1"/>
      <c r="F291" s="1"/>
    </row>
    <row r="292" spans="2:6">
      <c r="D292" s="1"/>
      <c r="E292" s="1"/>
      <c r="F292" s="1"/>
    </row>
    <row r="293" spans="2:6">
      <c r="D293" s="1"/>
      <c r="E293" s="1"/>
      <c r="F293" s="1"/>
    </row>
    <row r="294" spans="2:6">
      <c r="B294" s="61"/>
      <c r="D294" s="1"/>
      <c r="E294" s="1"/>
      <c r="F294" s="1"/>
    </row>
    <row r="295" spans="2:6">
      <c r="B295" s="61"/>
      <c r="D295" s="1"/>
      <c r="E295" s="1"/>
      <c r="F295" s="1"/>
    </row>
    <row r="296" spans="2:6">
      <c r="B296" s="3"/>
      <c r="D296" s="1"/>
      <c r="E296" s="1"/>
      <c r="F296" s="1"/>
    </row>
    <row r="297" spans="2:6">
      <c r="D297" s="1"/>
      <c r="E297" s="1"/>
      <c r="F297" s="1"/>
    </row>
    <row r="298" spans="2:6">
      <c r="D298" s="1"/>
      <c r="E298" s="1"/>
      <c r="F298" s="1"/>
    </row>
    <row r="299" spans="2:6">
      <c r="D299" s="1"/>
      <c r="E299" s="1"/>
      <c r="F299" s="1"/>
    </row>
    <row r="300" spans="2:6">
      <c r="D300" s="1"/>
      <c r="E300" s="1"/>
      <c r="F300" s="1"/>
    </row>
    <row r="301" spans="2:6">
      <c r="D301" s="1"/>
      <c r="E301" s="1"/>
      <c r="F301" s="1"/>
    </row>
    <row r="302" spans="2:6">
      <c r="D302" s="1"/>
      <c r="E302" s="1"/>
      <c r="F302" s="1"/>
    </row>
    <row r="303" spans="2:6">
      <c r="D303" s="1"/>
      <c r="E303" s="1"/>
      <c r="F303" s="1"/>
    </row>
    <row r="304" spans="2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2:6">
      <c r="D353" s="1"/>
      <c r="E353" s="1"/>
      <c r="F353" s="1"/>
    </row>
    <row r="354" spans="2:6">
      <c r="D354" s="1"/>
      <c r="E354" s="1"/>
      <c r="F354" s="1"/>
    </row>
    <row r="355" spans="2:6">
      <c r="D355" s="1"/>
      <c r="E355" s="1"/>
      <c r="F355" s="1"/>
    </row>
    <row r="356" spans="2:6">
      <c r="D356" s="1"/>
      <c r="E356" s="1"/>
      <c r="F356" s="1"/>
    </row>
    <row r="357" spans="2:6">
      <c r="D357" s="1"/>
      <c r="E357" s="1"/>
      <c r="F357" s="1"/>
    </row>
    <row r="358" spans="2:6">
      <c r="D358" s="1"/>
      <c r="E358" s="1"/>
      <c r="F358" s="1"/>
    </row>
    <row r="359" spans="2:6">
      <c r="D359" s="1"/>
      <c r="E359" s="1"/>
      <c r="F359" s="1"/>
    </row>
    <row r="360" spans="2:6">
      <c r="D360" s="1"/>
      <c r="E360" s="1"/>
      <c r="F360" s="1"/>
    </row>
    <row r="361" spans="2:6">
      <c r="B361" s="61"/>
      <c r="D361" s="1"/>
      <c r="E361" s="1"/>
      <c r="F361" s="1"/>
    </row>
    <row r="362" spans="2:6">
      <c r="B362" s="61"/>
      <c r="D362" s="1"/>
      <c r="E362" s="1"/>
      <c r="F362" s="1"/>
    </row>
    <row r="363" spans="2:6">
      <c r="B363" s="3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1:J1048576 K1:K7 K9 Q1:XFD1048576 L1:P9 K10:P1048576" xr:uid="{00000000-0002-0000-06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7">
    <pageSetUpPr fitToPage="1"/>
  </sheetPr>
  <dimension ref="B1:BM255"/>
  <sheetViews>
    <sheetView rightToLeft="1" zoomScaleNormal="100" workbookViewId="0">
      <selection activeCell="J15" sqref="J15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7" width="7.7109375" style="2" customWidth="1"/>
    <col min="8" max="8" width="8.5703125" style="1" customWidth="1"/>
    <col min="9" max="9" width="8" style="1" bestFit="1" customWidth="1"/>
    <col min="10" max="13" width="8" style="1" customWidth="1"/>
    <col min="14" max="15" width="12" style="1" customWidth="1"/>
    <col min="16" max="16" width="11.57031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65">
      <c r="B1" s="71" t="str">
        <f>'סכום נכסי הקרן'!B1</f>
        <v>תאריך הדיווח ליום</v>
      </c>
    </row>
    <row r="2" spans="2:65">
      <c r="B2" s="71" t="s">
        <v>242</v>
      </c>
    </row>
    <row r="3" spans="2:65">
      <c r="B3" s="71" t="s">
        <v>243</v>
      </c>
    </row>
    <row r="4" spans="2:65">
      <c r="B4" s="71" t="s">
        <v>244</v>
      </c>
    </row>
    <row r="6" spans="2:65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BJ6" s="1" t="s">
        <v>183</v>
      </c>
      <c r="BM6" s="3" t="s">
        <v>228</v>
      </c>
    </row>
    <row r="7" spans="2:65" ht="26.25" customHeight="1">
      <c r="B7" s="259" t="s">
        <v>366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BJ7" s="3" t="s">
        <v>185</v>
      </c>
      <c r="BM7" s="3" t="s">
        <v>227</v>
      </c>
    </row>
    <row r="8" spans="2:65" s="3" customFormat="1" ht="63">
      <c r="B8" s="24" t="s">
        <v>177</v>
      </c>
      <c r="C8" s="41" t="s">
        <v>65</v>
      </c>
      <c r="D8" s="41" t="s">
        <v>182</v>
      </c>
      <c r="E8" s="41" t="s">
        <v>179</v>
      </c>
      <c r="F8" s="41" t="s">
        <v>107</v>
      </c>
      <c r="G8" s="41" t="s">
        <v>158</v>
      </c>
      <c r="H8" s="41" t="s">
        <v>347</v>
      </c>
      <c r="I8" s="41" t="s">
        <v>341</v>
      </c>
      <c r="J8" s="41" t="s">
        <v>351</v>
      </c>
      <c r="K8" s="41" t="s">
        <v>101</v>
      </c>
      <c r="L8" s="41" t="s">
        <v>173</v>
      </c>
      <c r="M8" s="41" t="s">
        <v>279</v>
      </c>
      <c r="N8" s="41" t="s">
        <v>89</v>
      </c>
      <c r="O8" s="41" t="s">
        <v>245</v>
      </c>
      <c r="P8" s="42" t="s">
        <v>247</v>
      </c>
      <c r="R8" s="1"/>
      <c r="BJ8" s="1" t="s">
        <v>200</v>
      </c>
      <c r="BK8" s="1" t="s">
        <v>201</v>
      </c>
      <c r="BM8" s="4" t="s">
        <v>229</v>
      </c>
    </row>
    <row r="9" spans="2:65" s="3" customFormat="1" ht="26.25" customHeight="1">
      <c r="B9" s="13"/>
      <c r="C9" s="14"/>
      <c r="D9" s="14"/>
      <c r="E9" s="14"/>
      <c r="F9" s="14"/>
      <c r="G9" s="14"/>
      <c r="H9" s="43" t="s">
        <v>353</v>
      </c>
      <c r="I9" s="43"/>
      <c r="J9" s="14" t="s">
        <v>350</v>
      </c>
      <c r="K9" s="43" t="s">
        <v>350</v>
      </c>
      <c r="L9" s="43" t="s">
        <v>20</v>
      </c>
      <c r="M9" s="43" t="s">
        <v>350</v>
      </c>
      <c r="N9" s="43" t="s">
        <v>20</v>
      </c>
      <c r="O9" s="15" t="s">
        <v>20</v>
      </c>
      <c r="P9" s="15" t="s">
        <v>20</v>
      </c>
      <c r="BJ9" s="1" t="s">
        <v>197</v>
      </c>
      <c r="BM9" s="4" t="s">
        <v>230</v>
      </c>
    </row>
    <row r="10" spans="2:65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8" t="s">
        <v>10</v>
      </c>
      <c r="M10" s="18" t="s">
        <v>11</v>
      </c>
      <c r="N10" s="18" t="s">
        <v>12</v>
      </c>
      <c r="O10" s="18" t="s">
        <v>13</v>
      </c>
      <c r="P10" s="18" t="s">
        <v>14</v>
      </c>
      <c r="Q10" s="5"/>
      <c r="BJ10" s="1" t="s">
        <v>193</v>
      </c>
      <c r="BK10" s="3"/>
      <c r="BM10" s="1" t="s">
        <v>236</v>
      </c>
    </row>
    <row r="11" spans="2:65" s="4" customFormat="1" ht="18" customHeight="1">
      <c r="B11" s="156" t="s">
        <v>367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3"/>
      <c r="P11" s="15"/>
      <c r="Q11" s="5"/>
      <c r="BJ11" s="1" t="s">
        <v>191</v>
      </c>
      <c r="BK11" s="3"/>
      <c r="BM11" s="1" t="s">
        <v>231</v>
      </c>
    </row>
    <row r="12" spans="2:65" ht="20.25">
      <c r="B12" s="157" t="s">
        <v>326</v>
      </c>
      <c r="C12" s="106"/>
      <c r="D12" s="106"/>
      <c r="E12" s="106"/>
      <c r="F12" s="106"/>
      <c r="G12" s="106"/>
      <c r="H12" s="107"/>
      <c r="I12" s="107"/>
      <c r="J12" s="107"/>
      <c r="K12" s="107"/>
      <c r="L12" s="107"/>
      <c r="M12" s="107"/>
      <c r="N12" s="107"/>
      <c r="O12" s="108"/>
      <c r="P12" s="109"/>
      <c r="BJ12" s="1" t="s">
        <v>188</v>
      </c>
      <c r="BK12" s="4"/>
      <c r="BM12" s="1" t="s">
        <v>232</v>
      </c>
    </row>
    <row r="13" spans="2:65" ht="31.5">
      <c r="B13" s="158" t="s">
        <v>368</v>
      </c>
      <c r="C13" s="106"/>
      <c r="D13" s="106"/>
      <c r="E13" s="106"/>
      <c r="F13" s="106"/>
      <c r="G13" s="106"/>
      <c r="H13" s="107"/>
      <c r="I13" s="107"/>
      <c r="J13" s="107"/>
      <c r="K13" s="107"/>
      <c r="L13" s="107"/>
      <c r="M13" s="107"/>
      <c r="N13" s="107"/>
      <c r="O13" s="108"/>
      <c r="P13" s="109"/>
      <c r="BJ13" s="1" t="s">
        <v>194</v>
      </c>
      <c r="BM13" s="1" t="s">
        <v>233</v>
      </c>
    </row>
    <row r="14" spans="2:65">
      <c r="B14" s="159" t="s">
        <v>34</v>
      </c>
      <c r="C14" s="27"/>
      <c r="D14" s="27"/>
      <c r="E14" s="27"/>
      <c r="F14" s="27"/>
      <c r="G14" s="27"/>
      <c r="H14" s="19"/>
      <c r="I14" s="19"/>
      <c r="J14" s="19"/>
      <c r="K14" s="19"/>
      <c r="L14" s="19"/>
      <c r="M14" s="19"/>
      <c r="N14" s="19"/>
      <c r="O14" s="72"/>
      <c r="P14" s="20"/>
      <c r="BJ14" s="1" t="s">
        <v>189</v>
      </c>
      <c r="BM14" s="1" t="s">
        <v>235</v>
      </c>
    </row>
    <row r="15" spans="2:65">
      <c r="B15" s="159" t="s">
        <v>25</v>
      </c>
      <c r="C15" s="27"/>
      <c r="D15" s="27"/>
      <c r="E15" s="27"/>
      <c r="F15" s="27"/>
      <c r="G15" s="27"/>
      <c r="H15" s="19"/>
      <c r="I15" s="19"/>
      <c r="J15" s="19"/>
      <c r="K15" s="19"/>
      <c r="L15" s="19"/>
      <c r="M15" s="19"/>
      <c r="N15" s="19"/>
      <c r="O15" s="72"/>
      <c r="P15" s="20"/>
      <c r="BJ15" s="1" t="s">
        <v>190</v>
      </c>
      <c r="BM15" s="1" t="s">
        <v>234</v>
      </c>
    </row>
    <row r="16" spans="2:65" ht="32.25">
      <c r="B16" s="158" t="s">
        <v>369</v>
      </c>
      <c r="C16" s="106"/>
      <c r="D16" s="106"/>
      <c r="E16" s="106"/>
      <c r="F16" s="106"/>
      <c r="G16" s="106"/>
      <c r="H16" s="107"/>
      <c r="I16" s="107"/>
      <c r="J16" s="107"/>
      <c r="K16" s="107"/>
      <c r="L16" s="107"/>
      <c r="M16" s="107"/>
      <c r="N16" s="107"/>
      <c r="O16" s="108"/>
      <c r="P16" s="109"/>
      <c r="BJ16" s="4" t="s">
        <v>186</v>
      </c>
      <c r="BM16" s="1" t="s">
        <v>238</v>
      </c>
    </row>
    <row r="17" spans="2:65">
      <c r="B17" s="159" t="s">
        <v>36</v>
      </c>
      <c r="C17" s="27"/>
      <c r="D17" s="27"/>
      <c r="E17" s="27"/>
      <c r="F17" s="27"/>
      <c r="G17" s="27"/>
      <c r="H17" s="19"/>
      <c r="I17" s="19"/>
      <c r="J17" s="19"/>
      <c r="K17" s="19"/>
      <c r="L17" s="19"/>
      <c r="M17" s="19"/>
      <c r="N17" s="19"/>
      <c r="O17" s="72"/>
      <c r="P17" s="20"/>
      <c r="BJ17" s="1" t="s">
        <v>198</v>
      </c>
      <c r="BM17" s="1" t="s">
        <v>239</v>
      </c>
    </row>
    <row r="18" spans="2:65">
      <c r="B18" s="159" t="s">
        <v>35</v>
      </c>
      <c r="C18" s="27"/>
      <c r="D18" s="27"/>
      <c r="E18" s="27"/>
      <c r="F18" s="27"/>
      <c r="G18" s="27"/>
      <c r="H18" s="19"/>
      <c r="I18" s="19"/>
      <c r="J18" s="19"/>
      <c r="K18" s="19"/>
      <c r="L18" s="19"/>
      <c r="M18" s="19"/>
      <c r="N18" s="19"/>
      <c r="O18" s="72"/>
      <c r="P18" s="20"/>
      <c r="BJ18" s="1" t="s">
        <v>192</v>
      </c>
      <c r="BM18" s="1" t="s">
        <v>240</v>
      </c>
    </row>
    <row r="19" spans="2:65" ht="31.5">
      <c r="B19" s="158" t="s">
        <v>370</v>
      </c>
      <c r="C19" s="106"/>
      <c r="D19" s="106"/>
      <c r="E19" s="106"/>
      <c r="F19" s="106"/>
      <c r="G19" s="106"/>
      <c r="H19" s="107"/>
      <c r="I19" s="107"/>
      <c r="J19" s="107"/>
      <c r="K19" s="107"/>
      <c r="L19" s="107"/>
      <c r="M19" s="107"/>
      <c r="N19" s="107"/>
      <c r="O19" s="108"/>
      <c r="P19" s="109"/>
      <c r="BJ19" s="1" t="s">
        <v>184</v>
      </c>
      <c r="BM19" s="1" t="s">
        <v>24</v>
      </c>
    </row>
    <row r="20" spans="2:65">
      <c r="B20" s="159" t="s">
        <v>93</v>
      </c>
      <c r="C20" s="27"/>
      <c r="D20" s="27"/>
      <c r="E20" s="27"/>
      <c r="F20" s="27"/>
      <c r="G20" s="27"/>
      <c r="H20" s="19"/>
      <c r="I20" s="19"/>
      <c r="J20" s="19"/>
      <c r="K20" s="19"/>
      <c r="L20" s="19"/>
      <c r="M20" s="19"/>
      <c r="N20" s="19"/>
      <c r="O20" s="72"/>
      <c r="P20" s="20"/>
      <c r="BJ20" s="1" t="s">
        <v>199</v>
      </c>
    </row>
    <row r="21" spans="2:65">
      <c r="B21" s="159" t="s">
        <v>94</v>
      </c>
      <c r="C21" s="27"/>
      <c r="D21" s="27"/>
      <c r="E21" s="27"/>
      <c r="F21" s="27"/>
      <c r="G21" s="27"/>
      <c r="H21" s="19"/>
      <c r="I21" s="19"/>
      <c r="J21" s="19"/>
      <c r="K21" s="19"/>
      <c r="L21" s="19"/>
      <c r="M21" s="19"/>
      <c r="N21" s="19"/>
      <c r="O21" s="72"/>
      <c r="P21" s="20"/>
      <c r="BJ21" s="1" t="s">
        <v>204</v>
      </c>
    </row>
    <row r="22" spans="2:65" ht="31.5">
      <c r="B22" s="158" t="s">
        <v>371</v>
      </c>
      <c r="C22" s="106"/>
      <c r="D22" s="106"/>
      <c r="E22" s="106"/>
      <c r="F22" s="106"/>
      <c r="G22" s="106"/>
      <c r="H22" s="107"/>
      <c r="I22" s="107"/>
      <c r="J22" s="107"/>
      <c r="K22" s="107"/>
      <c r="L22" s="107"/>
      <c r="M22" s="107"/>
      <c r="N22" s="107"/>
      <c r="O22" s="108"/>
      <c r="P22" s="109"/>
      <c r="BJ22" s="1" t="s">
        <v>195</v>
      </c>
    </row>
    <row r="23" spans="2:65">
      <c r="B23" s="159" t="s">
        <v>38</v>
      </c>
      <c r="C23" s="27"/>
      <c r="D23" s="27"/>
      <c r="E23" s="27"/>
      <c r="F23" s="27"/>
      <c r="G23" s="27"/>
      <c r="H23" s="19"/>
      <c r="I23" s="19"/>
      <c r="J23" s="19"/>
      <c r="K23" s="19"/>
      <c r="L23" s="19"/>
      <c r="M23" s="19"/>
      <c r="N23" s="19"/>
      <c r="O23" s="72"/>
      <c r="P23" s="20"/>
      <c r="BJ23" s="1" t="s">
        <v>24</v>
      </c>
    </row>
    <row r="24" spans="2:65">
      <c r="B24" s="159" t="s">
        <v>39</v>
      </c>
      <c r="C24" s="27"/>
      <c r="D24" s="27"/>
      <c r="E24" s="27"/>
      <c r="F24" s="27"/>
      <c r="G24" s="27"/>
      <c r="H24" s="19"/>
      <c r="I24" s="19"/>
      <c r="J24" s="19"/>
      <c r="K24" s="19"/>
      <c r="L24" s="19"/>
      <c r="M24" s="19"/>
      <c r="N24" s="19"/>
      <c r="O24" s="72"/>
      <c r="P24" s="20"/>
    </row>
    <row r="25" spans="2:65">
      <c r="B25" s="158" t="s">
        <v>95</v>
      </c>
      <c r="C25" s="106"/>
      <c r="D25" s="106"/>
      <c r="E25" s="106"/>
      <c r="F25" s="106"/>
      <c r="G25" s="106"/>
      <c r="H25" s="107"/>
      <c r="I25" s="107"/>
      <c r="J25" s="107"/>
      <c r="K25" s="107"/>
      <c r="L25" s="107"/>
      <c r="M25" s="107"/>
      <c r="N25" s="107"/>
      <c r="O25" s="108"/>
      <c r="P25" s="109"/>
    </row>
    <row r="26" spans="2:65">
      <c r="B26" s="159" t="s">
        <v>69</v>
      </c>
      <c r="C26" s="27"/>
      <c r="D26" s="27"/>
      <c r="E26" s="27"/>
      <c r="F26" s="27"/>
      <c r="G26" s="27"/>
      <c r="H26" s="19"/>
      <c r="I26" s="19"/>
      <c r="J26" s="19"/>
      <c r="K26" s="19"/>
      <c r="L26" s="19"/>
      <c r="M26" s="19"/>
      <c r="N26" s="19"/>
      <c r="O26" s="72"/>
      <c r="P26" s="20"/>
    </row>
    <row r="27" spans="2:65">
      <c r="B27" s="159" t="s">
        <v>70</v>
      </c>
      <c r="C27" s="27"/>
      <c r="D27" s="27"/>
      <c r="E27" s="27"/>
      <c r="F27" s="27"/>
      <c r="G27" s="27"/>
      <c r="H27" s="19"/>
      <c r="I27" s="19"/>
      <c r="J27" s="19"/>
      <c r="K27" s="19"/>
      <c r="L27" s="19"/>
      <c r="M27" s="19"/>
      <c r="N27" s="19"/>
      <c r="O27" s="72"/>
      <c r="P27" s="20"/>
    </row>
    <row r="28" spans="2:65">
      <c r="B28" s="158" t="s">
        <v>109</v>
      </c>
      <c r="C28" s="106"/>
      <c r="D28" s="106"/>
      <c r="E28" s="106"/>
      <c r="F28" s="106"/>
      <c r="G28" s="106"/>
      <c r="H28" s="107"/>
      <c r="I28" s="107"/>
      <c r="J28" s="107"/>
      <c r="K28" s="107"/>
      <c r="L28" s="107"/>
      <c r="M28" s="107"/>
      <c r="N28" s="107"/>
      <c r="O28" s="108"/>
      <c r="P28" s="109"/>
    </row>
    <row r="29" spans="2:65">
      <c r="B29" s="159" t="s">
        <v>110</v>
      </c>
      <c r="C29" s="27"/>
      <c r="D29" s="27"/>
      <c r="E29" s="27"/>
      <c r="F29" s="27"/>
      <c r="G29" s="27"/>
      <c r="H29" s="19"/>
      <c r="I29" s="19"/>
      <c r="J29" s="19"/>
      <c r="K29" s="19"/>
      <c r="L29" s="19"/>
      <c r="M29" s="19"/>
      <c r="N29" s="19"/>
      <c r="O29" s="72"/>
      <c r="P29" s="20"/>
    </row>
    <row r="30" spans="2:65">
      <c r="B30" s="159" t="s">
        <v>111</v>
      </c>
      <c r="C30" s="27"/>
      <c r="D30" s="27"/>
      <c r="E30" s="27"/>
      <c r="F30" s="27"/>
      <c r="G30" s="27"/>
      <c r="H30" s="19"/>
      <c r="I30" s="19"/>
      <c r="J30" s="19"/>
      <c r="K30" s="19"/>
      <c r="L30" s="19"/>
      <c r="M30" s="19"/>
      <c r="N30" s="19"/>
      <c r="O30" s="72"/>
      <c r="P30" s="20"/>
    </row>
    <row r="31" spans="2:65">
      <c r="B31" s="157" t="s">
        <v>327</v>
      </c>
      <c r="C31" s="106"/>
      <c r="D31" s="106"/>
      <c r="E31" s="107"/>
      <c r="F31" s="107"/>
      <c r="G31" s="106"/>
      <c r="H31" s="107"/>
      <c r="I31" s="107"/>
      <c r="J31" s="107"/>
      <c r="K31" s="107"/>
      <c r="L31" s="107"/>
      <c r="M31" s="107"/>
      <c r="N31" s="107"/>
      <c r="O31" s="108"/>
      <c r="P31" s="109"/>
    </row>
    <row r="32" spans="2:65">
      <c r="B32" s="158" t="s">
        <v>372</v>
      </c>
      <c r="C32" s="106"/>
      <c r="D32" s="106"/>
      <c r="E32" s="107"/>
      <c r="F32" s="107"/>
      <c r="G32" s="106"/>
      <c r="H32" s="107"/>
      <c r="I32" s="107"/>
      <c r="J32" s="107"/>
      <c r="K32" s="107"/>
      <c r="L32" s="107"/>
      <c r="M32" s="107"/>
      <c r="N32" s="107"/>
      <c r="O32" s="108"/>
      <c r="P32" s="109"/>
    </row>
    <row r="33" spans="2:16">
      <c r="B33" s="159" t="s">
        <v>34</v>
      </c>
      <c r="C33" s="27"/>
      <c r="D33" s="27"/>
      <c r="E33" s="27"/>
      <c r="F33" s="27"/>
      <c r="G33" s="27"/>
      <c r="H33" s="19"/>
      <c r="I33" s="19"/>
      <c r="J33" s="19"/>
      <c r="K33" s="19"/>
      <c r="L33" s="19"/>
      <c r="M33" s="19"/>
      <c r="N33" s="19"/>
      <c r="O33" s="72"/>
      <c r="P33" s="20"/>
    </row>
    <row r="34" spans="2:16">
      <c r="B34" s="159" t="s">
        <v>25</v>
      </c>
      <c r="C34" s="27"/>
      <c r="D34" s="27"/>
      <c r="E34" s="19"/>
      <c r="F34" s="19"/>
      <c r="G34" s="27"/>
      <c r="H34" s="19"/>
      <c r="I34" s="19"/>
      <c r="J34" s="19"/>
      <c r="K34" s="19"/>
      <c r="L34" s="19"/>
      <c r="M34" s="19"/>
      <c r="N34" s="19"/>
      <c r="O34" s="72"/>
      <c r="P34" s="20"/>
    </row>
    <row r="35" spans="2:16">
      <c r="B35" s="158" t="s">
        <v>373</v>
      </c>
      <c r="C35" s="106"/>
      <c r="D35" s="106"/>
      <c r="E35" s="107"/>
      <c r="F35" s="107"/>
      <c r="G35" s="106"/>
      <c r="H35" s="107"/>
      <c r="I35" s="107"/>
      <c r="J35" s="107"/>
      <c r="K35" s="107"/>
      <c r="L35" s="107"/>
      <c r="M35" s="107"/>
      <c r="N35" s="107"/>
      <c r="O35" s="108"/>
      <c r="P35" s="109"/>
    </row>
    <row r="36" spans="2:16">
      <c r="B36" s="159" t="s">
        <v>36</v>
      </c>
      <c r="C36" s="27"/>
      <c r="D36" s="27"/>
      <c r="E36" s="19"/>
      <c r="F36" s="19"/>
      <c r="G36" s="27"/>
      <c r="H36" s="19"/>
      <c r="I36" s="19"/>
      <c r="J36" s="19"/>
      <c r="K36" s="19"/>
      <c r="L36" s="19"/>
      <c r="M36" s="19"/>
      <c r="N36" s="19"/>
      <c r="O36" s="72"/>
      <c r="P36" s="20"/>
    </row>
    <row r="37" spans="2:16">
      <c r="B37" s="159" t="s">
        <v>35</v>
      </c>
      <c r="C37" s="27"/>
      <c r="D37" s="27"/>
      <c r="E37" s="19"/>
      <c r="F37" s="19"/>
      <c r="G37" s="27"/>
      <c r="H37" s="19"/>
      <c r="I37" s="19"/>
      <c r="J37" s="19"/>
      <c r="K37" s="19"/>
      <c r="L37" s="19"/>
      <c r="M37" s="19"/>
      <c r="N37" s="19"/>
      <c r="O37" s="72"/>
      <c r="P37" s="20"/>
    </row>
    <row r="38" spans="2:16">
      <c r="B38" s="158" t="s">
        <v>95</v>
      </c>
      <c r="C38" s="106"/>
      <c r="D38" s="106"/>
      <c r="E38" s="107"/>
      <c r="F38" s="107"/>
      <c r="G38" s="106"/>
      <c r="H38" s="107"/>
      <c r="I38" s="107"/>
      <c r="J38" s="107"/>
      <c r="K38" s="107"/>
      <c r="L38" s="107"/>
      <c r="M38" s="107"/>
      <c r="N38" s="107"/>
      <c r="O38" s="108"/>
      <c r="P38" s="109"/>
    </row>
    <row r="39" spans="2:16">
      <c r="B39" s="159" t="s">
        <v>93</v>
      </c>
      <c r="C39" s="27"/>
      <c r="D39" s="27"/>
      <c r="E39" s="19"/>
      <c r="F39" s="19"/>
      <c r="G39" s="27"/>
      <c r="H39" s="19"/>
      <c r="I39" s="19"/>
      <c r="J39" s="19"/>
      <c r="K39" s="19"/>
      <c r="L39" s="19"/>
      <c r="M39" s="19"/>
      <c r="N39" s="19"/>
      <c r="O39" s="72"/>
      <c r="P39" s="20"/>
    </row>
    <row r="40" spans="2:16">
      <c r="B40" s="159" t="s">
        <v>94</v>
      </c>
      <c r="C40" s="27"/>
      <c r="D40" s="27"/>
      <c r="E40" s="19"/>
      <c r="F40" s="19"/>
      <c r="G40" s="27"/>
      <c r="H40" s="19"/>
      <c r="I40" s="19"/>
      <c r="J40" s="19"/>
      <c r="K40" s="19"/>
      <c r="L40" s="19"/>
      <c r="M40" s="19"/>
      <c r="N40" s="19"/>
      <c r="O40" s="72"/>
      <c r="P40" s="20"/>
    </row>
    <row r="41" spans="2:16">
      <c r="B41" s="158" t="s">
        <v>109</v>
      </c>
      <c r="C41" s="106"/>
      <c r="D41" s="106"/>
      <c r="E41" s="107"/>
      <c r="F41" s="107"/>
      <c r="G41" s="106"/>
      <c r="H41" s="107"/>
      <c r="I41" s="107"/>
      <c r="J41" s="107"/>
      <c r="K41" s="107"/>
      <c r="L41" s="107"/>
      <c r="M41" s="107"/>
      <c r="N41" s="107"/>
      <c r="O41" s="108"/>
      <c r="P41" s="109"/>
    </row>
    <row r="42" spans="2:16">
      <c r="B42" s="159" t="s">
        <v>38</v>
      </c>
      <c r="C42" s="27"/>
      <c r="D42" s="27"/>
      <c r="E42" s="19"/>
      <c r="F42" s="19"/>
      <c r="G42" s="27"/>
      <c r="H42" s="19"/>
      <c r="I42" s="19"/>
      <c r="J42" s="19"/>
      <c r="K42" s="19"/>
      <c r="L42" s="19"/>
      <c r="M42" s="19"/>
      <c r="N42" s="19"/>
      <c r="O42" s="72"/>
      <c r="P42" s="20"/>
    </row>
    <row r="43" spans="2:16">
      <c r="B43" s="159" t="s">
        <v>39</v>
      </c>
      <c r="C43" s="27"/>
      <c r="D43" s="27"/>
      <c r="E43" s="19"/>
      <c r="F43" s="19"/>
      <c r="G43" s="27"/>
      <c r="H43" s="19"/>
      <c r="I43" s="19"/>
      <c r="J43" s="19"/>
      <c r="K43" s="19"/>
      <c r="L43" s="19"/>
      <c r="M43" s="19"/>
      <c r="N43" s="19"/>
      <c r="O43" s="72"/>
      <c r="P43" s="20"/>
    </row>
    <row r="44" spans="2:16">
      <c r="B44" s="6" t="s">
        <v>349</v>
      </c>
      <c r="D44" s="1"/>
      <c r="E44" s="1"/>
      <c r="F44" s="1"/>
      <c r="G44" s="1"/>
    </row>
    <row r="45" spans="2:16">
      <c r="B45" s="6" t="s">
        <v>174</v>
      </c>
      <c r="D45" s="1"/>
      <c r="E45" s="1"/>
      <c r="F45" s="1"/>
      <c r="G45" s="1"/>
    </row>
    <row r="46" spans="2:16">
      <c r="B46" s="6" t="s">
        <v>342</v>
      </c>
      <c r="D46" s="1"/>
      <c r="E46" s="1"/>
      <c r="F46" s="1"/>
      <c r="G46" s="1"/>
    </row>
    <row r="47" spans="2:16">
      <c r="B47" s="6" t="s">
        <v>354</v>
      </c>
      <c r="D47" s="1"/>
      <c r="E47" s="1"/>
      <c r="F47" s="1"/>
      <c r="G47" s="1"/>
    </row>
    <row r="48" spans="2:16">
      <c r="B48" s="6" t="s">
        <v>359</v>
      </c>
      <c r="D48" s="1"/>
      <c r="E48" s="1"/>
      <c r="F48" s="1"/>
      <c r="G48" s="1"/>
    </row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61"/>
      <c r="D250" s="1"/>
      <c r="E250" s="1"/>
      <c r="F250" s="1"/>
      <c r="G250" s="1"/>
    </row>
    <row r="251" spans="2:7">
      <c r="B251" s="6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A1:I1048576 J1:J7 J9 P1:XFD1048576 K1:O9 J10:O1048576" xr:uid="{00000000-0002-0000-07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8">
    <pageSetUpPr fitToPage="1"/>
  </sheetPr>
  <dimension ref="B1:BO327"/>
  <sheetViews>
    <sheetView rightToLeft="1" workbookViewId="0">
      <selection activeCell="B35" sqref="B35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10" width="8" style="1" customWidth="1"/>
    <col min="11" max="11" width="9.140625" style="1" bestFit="1"/>
    <col min="12" max="12" width="7.5703125" style="1" bestFit="1" customWidth="1"/>
    <col min="13" max="13" width="7.5703125" style="1" customWidth="1"/>
    <col min="14" max="14" width="8.28515625" style="1" customWidth="1"/>
    <col min="15" max="15" width="7" style="1" customWidth="1"/>
    <col min="16" max="16" width="10" style="1" customWidth="1"/>
    <col min="17" max="17" width="9.28515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7">
      <c r="B1" s="71" t="str">
        <f>'סכום נכסי הקרן'!B1</f>
        <v>תאריך הדיווח ליום</v>
      </c>
    </row>
    <row r="2" spans="2:67">
      <c r="B2" s="71" t="s">
        <v>242</v>
      </c>
    </row>
    <row r="3" spans="2:67">
      <c r="B3" s="71" t="s">
        <v>243</v>
      </c>
    </row>
    <row r="4" spans="2:67">
      <c r="B4" s="71" t="s">
        <v>244</v>
      </c>
    </row>
    <row r="6" spans="2:67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</row>
    <row r="7" spans="2:67" ht="26.25" customHeight="1">
      <c r="B7" s="253" t="s">
        <v>148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  <c r="BO7" s="3"/>
    </row>
    <row r="8" spans="2:67" s="3" customFormat="1" ht="63">
      <c r="B8" s="24" t="s">
        <v>177</v>
      </c>
      <c r="C8" s="41" t="s">
        <v>65</v>
      </c>
      <c r="D8" s="41" t="s">
        <v>182</v>
      </c>
      <c r="E8" s="41" t="s">
        <v>179</v>
      </c>
      <c r="F8" s="12" t="s">
        <v>107</v>
      </c>
      <c r="G8" s="41" t="s">
        <v>15</v>
      </c>
      <c r="H8" s="41" t="s">
        <v>108</v>
      </c>
      <c r="I8" s="41" t="s">
        <v>158</v>
      </c>
      <c r="J8" s="41" t="s">
        <v>347</v>
      </c>
      <c r="K8" s="41" t="s">
        <v>341</v>
      </c>
      <c r="L8" s="41" t="s">
        <v>101</v>
      </c>
      <c r="M8" s="41" t="s">
        <v>173</v>
      </c>
      <c r="N8" s="41" t="s">
        <v>279</v>
      </c>
      <c r="O8" s="41" t="s">
        <v>89</v>
      </c>
      <c r="P8" s="41" t="s">
        <v>245</v>
      </c>
      <c r="Q8" s="42" t="s">
        <v>247</v>
      </c>
      <c r="S8" s="1"/>
      <c r="BJ8" s="1"/>
      <c r="BK8" s="1"/>
    </row>
    <row r="9" spans="2:67" s="3" customFormat="1" ht="25.5">
      <c r="B9" s="13"/>
      <c r="C9" s="14"/>
      <c r="D9" s="14"/>
      <c r="E9" s="14"/>
      <c r="F9" s="14"/>
      <c r="G9" s="14"/>
      <c r="H9" s="14"/>
      <c r="I9" s="14"/>
      <c r="J9" s="43" t="s">
        <v>353</v>
      </c>
      <c r="K9" s="43"/>
      <c r="L9" s="43" t="s">
        <v>350</v>
      </c>
      <c r="M9" s="43" t="s">
        <v>350</v>
      </c>
      <c r="N9" s="43" t="s">
        <v>350</v>
      </c>
      <c r="O9" s="43" t="s">
        <v>20</v>
      </c>
      <c r="P9" s="43" t="s">
        <v>20</v>
      </c>
      <c r="Q9" s="44" t="s">
        <v>20</v>
      </c>
      <c r="BI9" s="1"/>
      <c r="BJ9" s="1"/>
      <c r="BK9" s="1"/>
      <c r="BO9" s="4"/>
    </row>
    <row r="10" spans="2:67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58" t="s">
        <v>11</v>
      </c>
      <c r="N10" s="17" t="s">
        <v>12</v>
      </c>
      <c r="O10" s="18" t="s">
        <v>13</v>
      </c>
      <c r="P10" s="18" t="s">
        <v>14</v>
      </c>
      <c r="Q10" s="18" t="s">
        <v>175</v>
      </c>
      <c r="R10" s="5"/>
      <c r="BI10" s="1"/>
      <c r="BJ10" s="3"/>
      <c r="BK10" s="1"/>
    </row>
    <row r="11" spans="2:67" s="4" customFormat="1" ht="18" customHeight="1">
      <c r="B11" s="23" t="s">
        <v>32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58"/>
      <c r="P11" s="63"/>
      <c r="Q11" s="60"/>
      <c r="R11" s="5"/>
      <c r="BI11" s="1"/>
      <c r="BJ11" s="3"/>
      <c r="BK11" s="1"/>
      <c r="BO11" s="1"/>
    </row>
    <row r="12" spans="2:67" s="4" customFormat="1" ht="18" customHeight="1">
      <c r="B12" s="22" t="s">
        <v>326</v>
      </c>
      <c r="C12" s="106"/>
      <c r="D12" s="106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8"/>
      <c r="Q12" s="109"/>
      <c r="R12" s="5"/>
      <c r="BI12" s="1"/>
      <c r="BJ12" s="3"/>
      <c r="BK12" s="1"/>
      <c r="BO12" s="1"/>
    </row>
    <row r="13" spans="2:67">
      <c r="B13" s="22" t="s">
        <v>79</v>
      </c>
      <c r="C13" s="27"/>
      <c r="D13" s="27"/>
      <c r="E13" s="2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72"/>
      <c r="Q13" s="20"/>
      <c r="BJ13" s="3"/>
    </row>
    <row r="14" spans="2:67" ht="20.25">
      <c r="B14" s="68" t="s">
        <v>34</v>
      </c>
      <c r="C14" s="27"/>
      <c r="D14" s="27"/>
      <c r="E14" s="2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72"/>
      <c r="Q14" s="20"/>
      <c r="BJ14" s="4"/>
    </row>
    <row r="15" spans="2:67">
      <c r="B15" s="68" t="s">
        <v>25</v>
      </c>
      <c r="C15" s="27"/>
      <c r="D15" s="27"/>
      <c r="E15" s="2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72"/>
      <c r="Q15" s="20"/>
    </row>
    <row r="16" spans="2:67">
      <c r="B16" s="22" t="s">
        <v>357</v>
      </c>
      <c r="C16" s="27"/>
      <c r="D16" s="27"/>
      <c r="E16" s="2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72"/>
      <c r="Q16" s="20"/>
    </row>
    <row r="17" spans="2:61">
      <c r="B17" s="68" t="s">
        <v>36</v>
      </c>
      <c r="C17" s="27"/>
      <c r="D17" s="27"/>
      <c r="E17" s="2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72"/>
      <c r="Q17" s="20"/>
    </row>
    <row r="18" spans="2:61">
      <c r="B18" s="68" t="s">
        <v>35</v>
      </c>
      <c r="C18" s="27"/>
      <c r="D18" s="27"/>
      <c r="E18" s="2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72"/>
      <c r="Q18" s="20"/>
    </row>
    <row r="19" spans="2:61">
      <c r="B19" s="22" t="s">
        <v>31</v>
      </c>
      <c r="C19" s="27"/>
      <c r="D19" s="27"/>
      <c r="E19" s="2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72"/>
      <c r="Q19" s="20"/>
    </row>
    <row r="20" spans="2:61">
      <c r="B20" s="68" t="s">
        <v>93</v>
      </c>
      <c r="C20" s="27"/>
      <c r="D20" s="27"/>
      <c r="E20" s="2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72"/>
      <c r="Q20" s="20"/>
    </row>
    <row r="21" spans="2:61">
      <c r="B21" s="68" t="s">
        <v>94</v>
      </c>
      <c r="C21" s="27"/>
      <c r="D21" s="27"/>
      <c r="E21" s="2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72"/>
      <c r="Q21" s="20"/>
    </row>
    <row r="22" spans="2:61">
      <c r="B22" s="68" t="s">
        <v>95</v>
      </c>
      <c r="C22" s="27"/>
      <c r="D22" s="27"/>
      <c r="E22" s="2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72"/>
      <c r="Q22" s="20"/>
    </row>
    <row r="23" spans="2:61">
      <c r="B23" s="68" t="s">
        <v>38</v>
      </c>
      <c r="C23" s="27"/>
      <c r="D23" s="27"/>
      <c r="E23" s="2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72"/>
      <c r="Q23" s="20"/>
    </row>
    <row r="24" spans="2:61">
      <c r="B24" s="68" t="s">
        <v>39</v>
      </c>
      <c r="C24" s="27"/>
      <c r="D24" s="27"/>
      <c r="E24" s="27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72"/>
      <c r="Q24" s="20"/>
    </row>
    <row r="25" spans="2:61">
      <c r="B25" s="22" t="s">
        <v>327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09"/>
    </row>
    <row r="26" spans="2:61">
      <c r="B26" s="22" t="s">
        <v>79</v>
      </c>
      <c r="C26" s="106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09"/>
      <c r="P26" s="108"/>
      <c r="Q26" s="109"/>
    </row>
    <row r="27" spans="2:61">
      <c r="B27" s="68" t="s">
        <v>34</v>
      </c>
      <c r="C27" s="19"/>
      <c r="D27" s="19"/>
      <c r="E27" s="72"/>
      <c r="F27" s="20"/>
      <c r="G27" s="19"/>
      <c r="H27" s="19"/>
      <c r="I27" s="72"/>
      <c r="J27" s="20"/>
      <c r="K27" s="19"/>
      <c r="L27" s="19"/>
      <c r="M27" s="72"/>
      <c r="N27" s="20"/>
      <c r="O27" s="19"/>
      <c r="P27" s="72"/>
      <c r="Q27" s="20"/>
    </row>
    <row r="28" spans="2:61" ht="20.25">
      <c r="B28" s="68" t="s">
        <v>25</v>
      </c>
      <c r="C28" s="19"/>
      <c r="D28" s="19"/>
      <c r="E28" s="72"/>
      <c r="F28" s="20"/>
      <c r="G28" s="19"/>
      <c r="H28" s="19"/>
      <c r="I28" s="72"/>
      <c r="J28" s="20"/>
      <c r="K28" s="19"/>
      <c r="L28" s="19"/>
      <c r="M28" s="72"/>
      <c r="N28" s="20"/>
      <c r="O28" s="19"/>
      <c r="P28" s="72"/>
      <c r="Q28" s="20"/>
      <c r="BI28" s="4"/>
    </row>
    <row r="29" spans="2:61" ht="20.25">
      <c r="B29" s="22" t="s">
        <v>357</v>
      </c>
      <c r="C29" s="106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109"/>
      <c r="P29" s="108"/>
      <c r="Q29" s="109"/>
      <c r="BI29" s="4"/>
    </row>
    <row r="30" spans="2:61" ht="20.25">
      <c r="B30" s="68" t="s">
        <v>36</v>
      </c>
      <c r="C30" s="19"/>
      <c r="D30" s="19"/>
      <c r="E30" s="72"/>
      <c r="F30" s="20"/>
      <c r="G30" s="19"/>
      <c r="H30" s="19"/>
      <c r="I30" s="72"/>
      <c r="J30" s="20"/>
      <c r="K30" s="19"/>
      <c r="L30" s="19"/>
      <c r="M30" s="72"/>
      <c r="N30" s="20"/>
      <c r="O30" s="19"/>
      <c r="P30" s="19"/>
      <c r="Q30" s="19"/>
      <c r="BI30" s="4"/>
    </row>
    <row r="31" spans="2:61" ht="20.25">
      <c r="B31" s="68" t="s">
        <v>35</v>
      </c>
      <c r="C31" s="19"/>
      <c r="D31" s="19"/>
      <c r="E31" s="72"/>
      <c r="F31" s="20"/>
      <c r="G31" s="19"/>
      <c r="H31" s="19"/>
      <c r="I31" s="72"/>
      <c r="J31" s="20"/>
      <c r="K31" s="19"/>
      <c r="L31" s="19"/>
      <c r="M31" s="72"/>
      <c r="N31" s="20"/>
      <c r="O31" s="19"/>
      <c r="P31" s="19"/>
      <c r="Q31" s="19"/>
      <c r="BI31" s="4"/>
    </row>
    <row r="32" spans="2:61" ht="20.25">
      <c r="B32" s="22" t="s">
        <v>356</v>
      </c>
      <c r="C32" s="10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8"/>
      <c r="O32" s="109"/>
      <c r="P32" s="108"/>
      <c r="Q32" s="109"/>
      <c r="BI32" s="4"/>
    </row>
    <row r="33" spans="2:61" ht="20.25">
      <c r="B33" s="68" t="s">
        <v>93</v>
      </c>
      <c r="C33" s="19"/>
      <c r="D33" s="19"/>
      <c r="E33" s="72"/>
      <c r="F33" s="20"/>
      <c r="G33" s="19"/>
      <c r="H33" s="19"/>
      <c r="I33" s="72"/>
      <c r="J33" s="20"/>
      <c r="K33" s="19"/>
      <c r="L33" s="19"/>
      <c r="M33" s="72"/>
      <c r="N33" s="20"/>
      <c r="O33" s="19"/>
      <c r="P33" s="19"/>
      <c r="Q33" s="19"/>
      <c r="BI33" s="4"/>
    </row>
    <row r="34" spans="2:61" ht="20.25">
      <c r="B34" s="68" t="s">
        <v>94</v>
      </c>
      <c r="C34" s="19"/>
      <c r="D34" s="19"/>
      <c r="E34" s="72"/>
      <c r="F34" s="20"/>
      <c r="G34" s="19"/>
      <c r="H34" s="19"/>
      <c r="I34" s="72"/>
      <c r="J34" s="20"/>
      <c r="K34" s="19"/>
      <c r="L34" s="19"/>
      <c r="M34" s="72"/>
      <c r="N34" s="20"/>
      <c r="O34" s="19"/>
      <c r="P34" s="19"/>
      <c r="Q34" s="19"/>
      <c r="BI34" s="4"/>
    </row>
    <row r="35" spans="2:61" ht="20.25">
      <c r="B35" s="22" t="s">
        <v>324</v>
      </c>
      <c r="C35" s="106"/>
      <c r="D35" s="106"/>
      <c r="E35" s="106"/>
      <c r="F35" s="107"/>
      <c r="G35" s="107"/>
      <c r="H35" s="107"/>
      <c r="I35" s="107"/>
      <c r="J35" s="107"/>
      <c r="K35" s="107"/>
      <c r="L35" s="107"/>
      <c r="M35" s="107"/>
      <c r="N35" s="108"/>
      <c r="O35" s="109"/>
      <c r="P35" s="108"/>
      <c r="Q35" s="109"/>
      <c r="BI35" s="4"/>
    </row>
    <row r="36" spans="2:61" ht="20.25">
      <c r="B36" s="68" t="s">
        <v>38</v>
      </c>
      <c r="C36" s="27"/>
      <c r="D36" s="27"/>
      <c r="E36" s="27"/>
      <c r="F36" s="19"/>
      <c r="G36" s="19"/>
      <c r="H36" s="19"/>
      <c r="I36" s="19"/>
      <c r="J36" s="19"/>
      <c r="K36" s="19"/>
      <c r="L36" s="19"/>
      <c r="M36" s="19"/>
      <c r="N36" s="72"/>
      <c r="O36" s="20"/>
      <c r="P36" s="19"/>
      <c r="Q36" s="19"/>
      <c r="BI36" s="4"/>
    </row>
    <row r="37" spans="2:61" ht="20.25">
      <c r="B37" s="68" t="s">
        <v>39</v>
      </c>
      <c r="C37" s="27"/>
      <c r="D37" s="27"/>
      <c r="E37" s="27"/>
      <c r="F37" s="19"/>
      <c r="G37" s="19"/>
      <c r="H37" s="19"/>
      <c r="I37" s="19"/>
      <c r="J37" s="19"/>
      <c r="K37" s="19"/>
      <c r="L37" s="19"/>
      <c r="M37" s="19"/>
      <c r="N37" s="72"/>
      <c r="O37" s="20"/>
      <c r="P37" s="19"/>
      <c r="Q37" s="19"/>
      <c r="BI37" s="4"/>
    </row>
    <row r="38" spans="2:61">
      <c r="B38" s="6" t="s">
        <v>349</v>
      </c>
      <c r="D38" s="1"/>
      <c r="E38" s="1"/>
      <c r="BI38" s="3"/>
    </row>
    <row r="39" spans="2:61">
      <c r="B39" s="6" t="s">
        <v>174</v>
      </c>
      <c r="D39" s="1"/>
      <c r="E39" s="1"/>
    </row>
    <row r="40" spans="2:61">
      <c r="B40" s="6" t="s">
        <v>342</v>
      </c>
      <c r="C40" s="1"/>
      <c r="D40" s="1"/>
      <c r="E40" s="1"/>
    </row>
    <row r="41" spans="2:61">
      <c r="B41" s="6" t="s">
        <v>354</v>
      </c>
      <c r="C41" s="1"/>
      <c r="D41" s="1"/>
      <c r="E41" s="1"/>
    </row>
    <row r="42" spans="2:61">
      <c r="C42" s="1"/>
      <c r="D42" s="1"/>
      <c r="E42" s="1"/>
    </row>
    <row r="43" spans="2:61">
      <c r="C43" s="1"/>
      <c r="D43" s="1"/>
      <c r="E43" s="1"/>
    </row>
    <row r="44" spans="2:61">
      <c r="C44" s="1"/>
      <c r="D44" s="1"/>
      <c r="E44" s="1"/>
    </row>
    <row r="45" spans="2:61">
      <c r="C45" s="1"/>
      <c r="D45" s="1"/>
      <c r="E45" s="1"/>
    </row>
    <row r="46" spans="2:61">
      <c r="C46" s="1"/>
      <c r="D46" s="1"/>
      <c r="E46" s="1"/>
    </row>
    <row r="47" spans="2:61">
      <c r="C47" s="1"/>
      <c r="D47" s="1"/>
      <c r="E47" s="1"/>
    </row>
    <row r="48" spans="2:61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61"/>
      <c r="C325" s="1"/>
      <c r="D325" s="1"/>
      <c r="E325" s="1"/>
    </row>
    <row r="326" spans="2:5">
      <c r="B326" s="6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9">
    <pageSetUpPr fitToPage="1"/>
  </sheetPr>
  <dimension ref="B1:BJ796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6" width="8.5703125" style="1" customWidth="1"/>
    <col min="7" max="7" width="9.7109375" style="1" customWidth="1"/>
    <col min="8" max="8" width="9.5703125" style="1" customWidth="1"/>
    <col min="9" max="11" width="8.7109375" style="1" customWidth="1"/>
    <col min="12" max="13" width="9.28515625" style="1" customWidth="1"/>
    <col min="14" max="14" width="9.570312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2">
      <c r="B1" s="71" t="str">
        <f>'סכום נכסי הקרן'!B1</f>
        <v>תאריך הדיווח ליום</v>
      </c>
    </row>
    <row r="2" spans="2:62">
      <c r="B2" s="71" t="s">
        <v>242</v>
      </c>
    </row>
    <row r="3" spans="2:62">
      <c r="B3" s="71" t="s">
        <v>243</v>
      </c>
    </row>
    <row r="4" spans="2:62">
      <c r="B4" s="71" t="s">
        <v>244</v>
      </c>
    </row>
    <row r="6" spans="2:62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2:62" ht="26.25" customHeight="1">
      <c r="B7" s="253" t="s">
        <v>149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  <c r="BJ7" s="3"/>
    </row>
    <row r="8" spans="2:62" s="3" customFormat="1" ht="63">
      <c r="B8" s="24" t="s">
        <v>178</v>
      </c>
      <c r="C8" s="41" t="s">
        <v>65</v>
      </c>
      <c r="D8" s="41" t="s">
        <v>182</v>
      </c>
      <c r="E8" s="41" t="s">
        <v>107</v>
      </c>
      <c r="F8" s="41" t="s">
        <v>158</v>
      </c>
      <c r="G8" s="41" t="s">
        <v>347</v>
      </c>
      <c r="H8" s="41" t="s">
        <v>341</v>
      </c>
      <c r="I8" s="41" t="s">
        <v>101</v>
      </c>
      <c r="J8" s="41" t="s">
        <v>173</v>
      </c>
      <c r="K8" s="41" t="s">
        <v>279</v>
      </c>
      <c r="L8" s="41" t="s">
        <v>89</v>
      </c>
      <c r="M8" s="41" t="s">
        <v>245</v>
      </c>
      <c r="N8" s="42" t="s">
        <v>247</v>
      </c>
      <c r="BG8" s="1"/>
      <c r="BH8" s="1"/>
    </row>
    <row r="9" spans="2:62" s="3" customFormat="1" ht="20.25">
      <c r="B9" s="13"/>
      <c r="C9" s="14"/>
      <c r="D9" s="14"/>
      <c r="E9" s="14"/>
      <c r="F9" s="14"/>
      <c r="G9" s="14" t="s">
        <v>353</v>
      </c>
      <c r="H9" s="14"/>
      <c r="I9" s="14" t="s">
        <v>350</v>
      </c>
      <c r="J9" s="14" t="s">
        <v>350</v>
      </c>
      <c r="K9" s="43" t="s">
        <v>350</v>
      </c>
      <c r="L9" s="14" t="s">
        <v>20</v>
      </c>
      <c r="M9" s="43" t="s">
        <v>20</v>
      </c>
      <c r="N9" s="15" t="s">
        <v>20</v>
      </c>
      <c r="BF9" s="1"/>
      <c r="BG9" s="1"/>
      <c r="BH9" s="1"/>
      <c r="BJ9" s="4"/>
    </row>
    <row r="10" spans="2:62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8" t="s">
        <v>8</v>
      </c>
      <c r="K10" s="17" t="s">
        <v>9</v>
      </c>
      <c r="L10" s="18" t="s">
        <v>10</v>
      </c>
      <c r="M10" s="18" t="s">
        <v>11</v>
      </c>
      <c r="N10" s="18" t="s">
        <v>12</v>
      </c>
      <c r="BF10" s="1"/>
      <c r="BG10" s="3"/>
      <c r="BH10" s="1"/>
    </row>
    <row r="11" spans="2:62" s="4" customFormat="1" ht="18" customHeight="1">
      <c r="B11" s="23" t="s">
        <v>71</v>
      </c>
      <c r="C11" s="17"/>
      <c r="D11" s="17"/>
      <c r="E11" s="17"/>
      <c r="F11" s="17"/>
      <c r="G11" s="17"/>
      <c r="H11" s="17"/>
      <c r="I11" s="17"/>
      <c r="J11" s="63"/>
      <c r="K11" s="63"/>
      <c r="L11" s="63"/>
      <c r="M11" s="63"/>
      <c r="N11" s="18"/>
      <c r="BF11" s="1"/>
      <c r="BG11" s="3"/>
      <c r="BH11" s="1"/>
      <c r="BJ11" s="1"/>
    </row>
    <row r="12" spans="2:62" s="4" customFormat="1" ht="18" customHeight="1">
      <c r="B12" s="22" t="s">
        <v>326</v>
      </c>
      <c r="C12" s="106"/>
      <c r="D12" s="106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BF12" s="1"/>
      <c r="BG12" s="3"/>
      <c r="BH12" s="1"/>
      <c r="BJ12" s="1"/>
    </row>
    <row r="13" spans="2:62">
      <c r="B13" s="22" t="s">
        <v>333</v>
      </c>
      <c r="C13" s="27"/>
      <c r="D13" s="27"/>
      <c r="E13" s="19"/>
      <c r="F13" s="19"/>
      <c r="G13" s="19"/>
      <c r="H13" s="19"/>
      <c r="I13" s="19"/>
      <c r="J13" s="19"/>
      <c r="K13" s="19"/>
      <c r="L13" s="19"/>
      <c r="M13" s="72"/>
      <c r="N13" s="20"/>
      <c r="BG13" s="3"/>
    </row>
    <row r="14" spans="2:62" ht="20.25">
      <c r="B14" s="69" t="s">
        <v>34</v>
      </c>
      <c r="C14" s="27"/>
      <c r="D14" s="27"/>
      <c r="E14" s="19"/>
      <c r="F14" s="19"/>
      <c r="G14" s="19"/>
      <c r="H14" s="19"/>
      <c r="I14" s="19"/>
      <c r="J14" s="19"/>
      <c r="K14" s="19"/>
      <c r="L14" s="19"/>
      <c r="M14" s="72"/>
      <c r="N14" s="20"/>
      <c r="BG14" s="4"/>
    </row>
    <row r="15" spans="2:62">
      <c r="B15" s="69" t="s">
        <v>25</v>
      </c>
      <c r="C15" s="27"/>
      <c r="D15" s="27"/>
      <c r="E15" s="19"/>
      <c r="F15" s="19"/>
      <c r="G15" s="19"/>
      <c r="H15" s="19"/>
      <c r="I15" s="19"/>
      <c r="J15" s="19"/>
      <c r="K15" s="19"/>
      <c r="L15" s="19"/>
      <c r="M15" s="72"/>
      <c r="N15" s="20"/>
    </row>
    <row r="16" spans="2:62">
      <c r="B16" s="22" t="s">
        <v>327</v>
      </c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8"/>
      <c r="N16" s="109"/>
    </row>
    <row r="17" spans="2:58">
      <c r="B17" s="22" t="s">
        <v>332</v>
      </c>
      <c r="C17" s="27"/>
      <c r="D17" s="27"/>
      <c r="E17" s="19"/>
      <c r="F17" s="19"/>
      <c r="G17" s="19"/>
      <c r="H17" s="19"/>
      <c r="I17" s="19"/>
      <c r="J17" s="19"/>
      <c r="K17" s="19"/>
      <c r="L17" s="19"/>
      <c r="M17" s="72"/>
      <c r="N17" s="20"/>
    </row>
    <row r="18" spans="2:58">
      <c r="B18" s="69" t="s">
        <v>34</v>
      </c>
      <c r="C18" s="27"/>
      <c r="D18" s="27"/>
      <c r="E18" s="19"/>
      <c r="F18" s="19"/>
      <c r="G18" s="19"/>
      <c r="H18" s="19"/>
      <c r="I18" s="19"/>
      <c r="J18" s="19"/>
      <c r="K18" s="19"/>
      <c r="L18" s="19"/>
      <c r="M18" s="72"/>
      <c r="N18" s="20"/>
    </row>
    <row r="19" spans="2:58" ht="20.25">
      <c r="B19" s="69" t="s">
        <v>25</v>
      </c>
      <c r="C19" s="27"/>
      <c r="D19" s="27"/>
      <c r="E19" s="19"/>
      <c r="F19" s="19"/>
      <c r="G19" s="19"/>
      <c r="H19" s="19"/>
      <c r="I19" s="19"/>
      <c r="J19" s="19"/>
      <c r="K19" s="19"/>
      <c r="L19" s="19"/>
      <c r="M19" s="72"/>
      <c r="N19" s="20"/>
      <c r="BF19" s="4"/>
    </row>
    <row r="20" spans="2:58">
      <c r="B20" s="6" t="s">
        <v>349</v>
      </c>
      <c r="D20" s="1"/>
      <c r="BF20" s="3"/>
    </row>
    <row r="21" spans="2:58">
      <c r="B21" s="6" t="s">
        <v>174</v>
      </c>
      <c r="D21" s="1"/>
    </row>
    <row r="22" spans="2:58">
      <c r="B22" s="6" t="s">
        <v>342</v>
      </c>
      <c r="D22" s="1"/>
    </row>
    <row r="23" spans="2:58">
      <c r="B23" s="6" t="s">
        <v>354</v>
      </c>
      <c r="D23" s="1"/>
    </row>
    <row r="24" spans="2:58">
      <c r="D24" s="1"/>
    </row>
    <row r="25" spans="2:58">
      <c r="D25" s="1"/>
    </row>
    <row r="26" spans="2:58">
      <c r="D26" s="1"/>
    </row>
    <row r="27" spans="2:58">
      <c r="D27" s="1"/>
    </row>
    <row r="28" spans="2:58">
      <c r="D28" s="1"/>
    </row>
    <row r="29" spans="2:58">
      <c r="D29" s="1"/>
    </row>
    <row r="30" spans="2:58">
      <c r="D30" s="1"/>
    </row>
    <row r="31" spans="2:58">
      <c r="D31" s="1"/>
    </row>
    <row r="32" spans="2:58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0">
    <pageSetUpPr fitToPage="1"/>
  </sheetPr>
  <dimension ref="B1:BK590"/>
  <sheetViews>
    <sheetView rightToLeft="1" topLeftCell="A6" zoomScaleNormal="100" workbookViewId="0">
      <selection activeCell="B29" sqref="B29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4" width="7.7109375" style="2" customWidth="1"/>
    <col min="5" max="6" width="8.5703125" style="1" customWidth="1"/>
    <col min="7" max="7" width="8" style="1" bestFit="1" customWidth="1"/>
    <col min="8" max="11" width="8" style="1" customWidth="1"/>
    <col min="12" max="12" width="9.140625" style="1" bestFit="1"/>
    <col min="13" max="13" width="9.140625" style="1"/>
    <col min="14" max="14" width="9.28515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1" t="str">
        <f>'סכום נכסי הקרן'!B1</f>
        <v>תאריך הדיווח ליום</v>
      </c>
    </row>
    <row r="2" spans="2:63">
      <c r="B2" s="71" t="s">
        <v>242</v>
      </c>
    </row>
    <row r="3" spans="2:63">
      <c r="B3" s="71" t="s">
        <v>243</v>
      </c>
    </row>
    <row r="4" spans="2:63">
      <c r="B4" s="71" t="s">
        <v>244</v>
      </c>
    </row>
    <row r="6" spans="2:63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2:63" ht="26.25" customHeight="1">
      <c r="B7" s="253" t="s">
        <v>150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  <c r="BK7" s="3"/>
    </row>
    <row r="8" spans="2:63" s="3" customFormat="1" ht="63">
      <c r="B8" s="24" t="s">
        <v>178</v>
      </c>
      <c r="C8" s="41" t="s">
        <v>65</v>
      </c>
      <c r="D8" s="41" t="s">
        <v>182</v>
      </c>
      <c r="E8" s="41" t="s">
        <v>107</v>
      </c>
      <c r="F8" s="41" t="s">
        <v>158</v>
      </c>
      <c r="G8" s="41" t="s">
        <v>347</v>
      </c>
      <c r="H8" s="41" t="s">
        <v>341</v>
      </c>
      <c r="I8" s="41" t="s">
        <v>101</v>
      </c>
      <c r="J8" s="41" t="s">
        <v>173</v>
      </c>
      <c r="K8" s="41" t="s">
        <v>279</v>
      </c>
      <c r="L8" s="41" t="s">
        <v>89</v>
      </c>
      <c r="M8" s="41" t="s">
        <v>245</v>
      </c>
      <c r="N8" s="42" t="s">
        <v>247</v>
      </c>
      <c r="P8" s="1"/>
      <c r="BH8" s="1"/>
      <c r="BI8" s="1"/>
    </row>
    <row r="9" spans="2:63" s="3" customFormat="1" ht="20.25">
      <c r="B9" s="13"/>
      <c r="C9" s="41"/>
      <c r="D9" s="41"/>
      <c r="E9" s="41"/>
      <c r="F9" s="41"/>
      <c r="G9" s="14" t="s">
        <v>353</v>
      </c>
      <c r="H9" s="14"/>
      <c r="I9" s="14" t="s">
        <v>350</v>
      </c>
      <c r="J9" s="14" t="s">
        <v>350</v>
      </c>
      <c r="K9" s="43" t="s">
        <v>350</v>
      </c>
      <c r="L9" s="14" t="s">
        <v>20</v>
      </c>
      <c r="M9" s="43" t="s">
        <v>20</v>
      </c>
      <c r="N9" s="15" t="s">
        <v>20</v>
      </c>
      <c r="BG9" s="1"/>
      <c r="BH9" s="1"/>
      <c r="BI9" s="1"/>
      <c r="BK9" s="4"/>
    </row>
    <row r="10" spans="2:63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8" t="s">
        <v>12</v>
      </c>
      <c r="O10" s="5"/>
      <c r="BG10" s="1"/>
      <c r="BH10" s="3"/>
      <c r="BI10" s="1"/>
    </row>
    <row r="11" spans="2:63" s="4" customFormat="1" ht="18" customHeight="1">
      <c r="B11" s="23" t="s">
        <v>73</v>
      </c>
      <c r="C11" s="17"/>
      <c r="D11" s="17"/>
      <c r="E11" s="17"/>
      <c r="F11" s="17"/>
      <c r="G11" s="17"/>
      <c r="H11" s="17"/>
      <c r="I11" s="17"/>
      <c r="J11" s="63"/>
      <c r="K11" s="63"/>
      <c r="L11" s="63"/>
      <c r="M11" s="63"/>
      <c r="N11" s="18"/>
      <c r="O11" s="5"/>
      <c r="BG11" s="1"/>
      <c r="BH11" s="3"/>
      <c r="BI11" s="1"/>
      <c r="BK11" s="1"/>
    </row>
    <row r="12" spans="2:63">
      <c r="B12" s="22" t="s">
        <v>326</v>
      </c>
      <c r="C12" s="106"/>
      <c r="D12" s="106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BH12" s="3"/>
    </row>
    <row r="13" spans="2:63" ht="20.25">
      <c r="B13" s="25" t="s">
        <v>322</v>
      </c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8"/>
      <c r="N13" s="109"/>
      <c r="BH13" s="4"/>
    </row>
    <row r="14" spans="2:63">
      <c r="B14" s="65" t="s">
        <v>34</v>
      </c>
      <c r="C14" s="27"/>
      <c r="D14" s="27"/>
      <c r="E14" s="19"/>
      <c r="F14" s="19"/>
      <c r="G14" s="19"/>
      <c r="H14" s="19"/>
      <c r="I14" s="19"/>
      <c r="J14" s="19"/>
      <c r="K14" s="19"/>
      <c r="L14" s="19"/>
      <c r="M14" s="72"/>
      <c r="N14" s="20"/>
    </row>
    <row r="15" spans="2:63">
      <c r="B15" s="65" t="s">
        <v>25</v>
      </c>
      <c r="C15" s="27"/>
      <c r="D15" s="27"/>
      <c r="E15" s="19"/>
      <c r="F15" s="19"/>
      <c r="G15" s="19"/>
      <c r="H15" s="19"/>
      <c r="I15" s="19"/>
      <c r="J15" s="19"/>
      <c r="K15" s="19"/>
      <c r="L15" s="19"/>
      <c r="M15" s="72"/>
      <c r="N15" s="20"/>
    </row>
    <row r="16" spans="2:63">
      <c r="B16" s="46" t="s">
        <v>343</v>
      </c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8"/>
      <c r="N16" s="109"/>
    </row>
    <row r="17" spans="2:59">
      <c r="B17" s="65" t="s">
        <v>36</v>
      </c>
      <c r="C17" s="27"/>
      <c r="D17" s="27"/>
      <c r="E17" s="19"/>
      <c r="F17" s="19"/>
      <c r="G17" s="19"/>
      <c r="H17" s="19"/>
      <c r="I17" s="19"/>
      <c r="J17" s="19"/>
      <c r="K17" s="19"/>
      <c r="L17" s="19"/>
      <c r="M17" s="72"/>
      <c r="N17" s="20"/>
    </row>
    <row r="18" spans="2:59" ht="20.25">
      <c r="B18" s="65" t="s">
        <v>35</v>
      </c>
      <c r="C18" s="27"/>
      <c r="D18" s="27"/>
      <c r="E18" s="19"/>
      <c r="F18" s="19"/>
      <c r="G18" s="19"/>
      <c r="H18" s="19"/>
      <c r="I18" s="19"/>
      <c r="J18" s="19"/>
      <c r="K18" s="19"/>
      <c r="L18" s="19"/>
      <c r="M18" s="72"/>
      <c r="N18" s="20"/>
      <c r="BG18" s="4"/>
    </row>
    <row r="19" spans="2:59">
      <c r="B19" s="111" t="s">
        <v>308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8"/>
      <c r="N19" s="109"/>
    </row>
    <row r="20" spans="2:59">
      <c r="B20" s="65" t="s">
        <v>93</v>
      </c>
      <c r="C20" s="27"/>
      <c r="D20" s="27"/>
      <c r="E20" s="19"/>
      <c r="F20" s="19"/>
      <c r="G20" s="19"/>
      <c r="H20" s="19"/>
      <c r="I20" s="19"/>
      <c r="J20" s="19"/>
      <c r="K20" s="19"/>
      <c r="L20" s="19"/>
      <c r="M20" s="72"/>
      <c r="N20" s="20"/>
    </row>
    <row r="21" spans="2:59">
      <c r="B21" s="65" t="s">
        <v>94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72"/>
      <c r="N21" s="20"/>
      <c r="BG21" s="3"/>
    </row>
    <row r="22" spans="2:59">
      <c r="B22" s="111" t="s">
        <v>95</v>
      </c>
      <c r="C22" s="106"/>
      <c r="D22" s="106"/>
      <c r="E22" s="107"/>
      <c r="F22" s="107"/>
      <c r="G22" s="107"/>
      <c r="H22" s="107"/>
      <c r="I22" s="107"/>
      <c r="J22" s="107"/>
      <c r="K22" s="107"/>
      <c r="L22" s="107"/>
      <c r="M22" s="108"/>
      <c r="N22" s="109"/>
    </row>
    <row r="23" spans="2:59">
      <c r="B23" s="65" t="s">
        <v>38</v>
      </c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72"/>
      <c r="N23" s="20"/>
    </row>
    <row r="24" spans="2:59">
      <c r="B24" s="65" t="s">
        <v>39</v>
      </c>
      <c r="C24" s="27"/>
      <c r="D24" s="27"/>
      <c r="E24" s="19"/>
      <c r="F24" s="19"/>
      <c r="G24" s="19"/>
      <c r="H24" s="19"/>
      <c r="I24" s="19"/>
      <c r="J24" s="19"/>
      <c r="K24" s="19"/>
      <c r="L24" s="19"/>
      <c r="M24" s="72"/>
      <c r="N24" s="20"/>
    </row>
    <row r="25" spans="2:59">
      <c r="B25" s="112" t="s">
        <v>337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8"/>
      <c r="N25" s="109"/>
    </row>
    <row r="26" spans="2:59">
      <c r="B26" s="111" t="s">
        <v>322</v>
      </c>
      <c r="C26" s="106"/>
      <c r="D26" s="106"/>
      <c r="E26" s="107"/>
      <c r="F26" s="107"/>
      <c r="G26" s="107"/>
      <c r="H26" s="107"/>
      <c r="I26" s="107"/>
      <c r="J26" s="107"/>
      <c r="K26" s="107"/>
      <c r="L26" s="107"/>
      <c r="M26" s="108"/>
      <c r="N26" s="109"/>
    </row>
    <row r="27" spans="2:59">
      <c r="B27" s="65" t="s">
        <v>34</v>
      </c>
      <c r="C27" s="27"/>
      <c r="D27" s="27"/>
      <c r="E27" s="19"/>
      <c r="F27" s="19"/>
      <c r="G27" s="19"/>
      <c r="H27" s="19"/>
      <c r="I27" s="19"/>
      <c r="J27" s="19"/>
      <c r="K27" s="19"/>
      <c r="L27" s="19"/>
      <c r="M27" s="72"/>
      <c r="N27" s="20"/>
    </row>
    <row r="28" spans="2:59">
      <c r="B28" s="65" t="s">
        <v>25</v>
      </c>
      <c r="C28" s="27"/>
      <c r="D28" s="27"/>
      <c r="E28" s="19"/>
      <c r="F28" s="19"/>
      <c r="G28" s="19"/>
      <c r="H28" s="19"/>
      <c r="I28" s="19"/>
      <c r="J28" s="19"/>
      <c r="K28" s="19"/>
      <c r="L28" s="19"/>
      <c r="M28" s="72"/>
      <c r="N28" s="20"/>
    </row>
    <row r="29" spans="2:59">
      <c r="B29" s="111" t="s">
        <v>313</v>
      </c>
      <c r="C29" s="106"/>
      <c r="D29" s="106"/>
      <c r="E29" s="107"/>
      <c r="F29" s="107"/>
      <c r="G29" s="107"/>
      <c r="H29" s="107"/>
      <c r="I29" s="107"/>
      <c r="J29" s="107"/>
      <c r="K29" s="107"/>
      <c r="L29" s="107"/>
      <c r="M29" s="108"/>
      <c r="N29" s="109"/>
    </row>
    <row r="30" spans="2:59">
      <c r="B30" s="65" t="s">
        <v>36</v>
      </c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72"/>
      <c r="N30" s="20"/>
    </row>
    <row r="31" spans="2:59">
      <c r="B31" s="65" t="s">
        <v>35</v>
      </c>
      <c r="C31" s="27"/>
      <c r="D31" s="27"/>
      <c r="E31" s="19"/>
      <c r="F31" s="19"/>
      <c r="G31" s="19"/>
      <c r="H31" s="19"/>
      <c r="I31" s="19"/>
      <c r="J31" s="19"/>
      <c r="K31" s="19"/>
      <c r="L31" s="19"/>
      <c r="M31" s="72"/>
      <c r="N31" s="20"/>
    </row>
    <row r="32" spans="2:59">
      <c r="B32" s="25" t="s">
        <v>308</v>
      </c>
      <c r="C32" s="106"/>
      <c r="D32" s="106"/>
      <c r="E32" s="107"/>
      <c r="F32" s="107"/>
      <c r="G32" s="107"/>
      <c r="H32" s="107"/>
      <c r="I32" s="107"/>
      <c r="J32" s="107"/>
      <c r="K32" s="107"/>
      <c r="L32" s="107"/>
      <c r="M32" s="108"/>
      <c r="N32" s="109"/>
    </row>
    <row r="33" spans="2:14">
      <c r="B33" s="65" t="s">
        <v>93</v>
      </c>
      <c r="C33" s="27"/>
      <c r="D33" s="27"/>
      <c r="E33" s="19"/>
      <c r="F33" s="19"/>
      <c r="G33" s="19"/>
      <c r="H33" s="19"/>
      <c r="I33" s="19"/>
      <c r="J33" s="19"/>
      <c r="K33" s="19"/>
      <c r="L33" s="19"/>
      <c r="M33" s="72"/>
      <c r="N33" s="20"/>
    </row>
    <row r="34" spans="2:14">
      <c r="B34" s="65" t="s">
        <v>94</v>
      </c>
      <c r="C34" s="27"/>
      <c r="D34" s="27"/>
      <c r="E34" s="19"/>
      <c r="F34" s="19"/>
      <c r="G34" s="19"/>
      <c r="H34" s="19"/>
      <c r="I34" s="19"/>
      <c r="J34" s="19"/>
      <c r="K34" s="19"/>
      <c r="L34" s="19"/>
      <c r="M34" s="72"/>
      <c r="N34" s="20"/>
    </row>
    <row r="35" spans="2:14">
      <c r="B35" s="111" t="s">
        <v>314</v>
      </c>
      <c r="C35" s="106"/>
      <c r="D35" s="106"/>
      <c r="E35" s="107"/>
      <c r="F35" s="107"/>
      <c r="G35" s="107"/>
      <c r="H35" s="107"/>
      <c r="I35" s="107"/>
      <c r="J35" s="107"/>
      <c r="K35" s="107"/>
      <c r="L35" s="107"/>
      <c r="M35" s="108"/>
      <c r="N35" s="109"/>
    </row>
    <row r="36" spans="2:14">
      <c r="B36" s="65" t="s">
        <v>38</v>
      </c>
      <c r="C36" s="27"/>
      <c r="D36" s="27"/>
      <c r="E36" s="19"/>
      <c r="F36" s="19"/>
      <c r="G36" s="19"/>
      <c r="H36" s="19"/>
      <c r="I36" s="19"/>
      <c r="J36" s="19"/>
      <c r="K36" s="19"/>
      <c r="L36" s="19"/>
      <c r="M36" s="72"/>
      <c r="N36" s="20"/>
    </row>
    <row r="37" spans="2:14">
      <c r="B37" s="65" t="s">
        <v>39</v>
      </c>
      <c r="C37" s="27"/>
      <c r="D37" s="27"/>
      <c r="E37" s="19"/>
      <c r="F37" s="19"/>
      <c r="G37" s="19"/>
      <c r="H37" s="19"/>
      <c r="I37" s="19"/>
      <c r="J37" s="19"/>
      <c r="K37" s="19"/>
      <c r="L37" s="19"/>
      <c r="M37" s="72"/>
      <c r="N37" s="20"/>
    </row>
    <row r="38" spans="2:14">
      <c r="B38" s="111" t="s">
        <v>95</v>
      </c>
      <c r="C38" s="106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09"/>
    </row>
    <row r="39" spans="2:14">
      <c r="B39" s="65" t="s">
        <v>69</v>
      </c>
      <c r="C39" s="27"/>
      <c r="D39" s="27"/>
      <c r="E39" s="19"/>
      <c r="F39" s="19"/>
      <c r="G39" s="19"/>
      <c r="H39" s="19"/>
      <c r="I39" s="19"/>
      <c r="J39" s="19"/>
      <c r="K39" s="19"/>
      <c r="L39" s="19"/>
      <c r="M39" s="72"/>
      <c r="N39" s="20"/>
    </row>
    <row r="40" spans="2:14">
      <c r="B40" s="65" t="s">
        <v>70</v>
      </c>
      <c r="C40" s="27"/>
      <c r="D40" s="27"/>
      <c r="E40" s="19"/>
      <c r="F40" s="19"/>
      <c r="G40" s="19"/>
      <c r="H40" s="19"/>
      <c r="I40" s="19"/>
      <c r="J40" s="19"/>
      <c r="K40" s="19"/>
      <c r="L40" s="19"/>
      <c r="M40" s="72"/>
      <c r="N40" s="20"/>
    </row>
    <row r="41" spans="2:14">
      <c r="B41" s="6" t="s">
        <v>349</v>
      </c>
      <c r="C41" s="1"/>
      <c r="D41" s="1"/>
    </row>
    <row r="42" spans="2:14">
      <c r="B42" s="6" t="s">
        <v>174</v>
      </c>
      <c r="C42" s="1"/>
      <c r="D42" s="1"/>
    </row>
    <row r="43" spans="2:14">
      <c r="B43" s="6" t="s">
        <v>342</v>
      </c>
      <c r="C43" s="1"/>
      <c r="D43" s="1"/>
    </row>
    <row r="44" spans="2:14">
      <c r="B44" s="6" t="s">
        <v>354</v>
      </c>
      <c r="C44" s="1"/>
      <c r="D44" s="1"/>
    </row>
    <row r="45" spans="2:14">
      <c r="C45" s="1"/>
      <c r="D45" s="1"/>
    </row>
    <row r="46" spans="2:14">
      <c r="C46" s="1"/>
      <c r="D46" s="1"/>
    </row>
    <row r="47" spans="2:14">
      <c r="C47" s="1"/>
      <c r="D47" s="1"/>
    </row>
    <row r="48" spans="2:1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1">
    <pageSetUpPr fitToPage="1"/>
  </sheetPr>
  <dimension ref="A1:BH580"/>
  <sheetViews>
    <sheetView rightToLeft="1" workbookViewId="0">
      <selection activeCell="C26" sqref="C26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7.7109375" style="2" bestFit="1" customWidth="1"/>
    <col min="4" max="4" width="7.7109375" style="2" customWidth="1"/>
    <col min="5" max="6" width="8.5703125" style="1" customWidth="1"/>
    <col min="7" max="7" width="8" style="1" bestFit="1" customWidth="1"/>
    <col min="8" max="9" width="8" style="1" customWidth="1"/>
    <col min="10" max="10" width="8.85546875" style="3" customWidth="1"/>
    <col min="11" max="11" width="8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1" t="str">
        <f>'סכום נכסי הקרן'!B1</f>
        <v>תאריך הדיווח ליום</v>
      </c>
    </row>
    <row r="2" spans="1:60">
      <c r="B2" s="71" t="s">
        <v>242</v>
      </c>
    </row>
    <row r="3" spans="1:60">
      <c r="B3" s="71" t="s">
        <v>243</v>
      </c>
    </row>
    <row r="4" spans="1:60">
      <c r="B4" s="71" t="s">
        <v>244</v>
      </c>
    </row>
    <row r="6" spans="1:60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5"/>
      <c r="BD6" s="1" t="s">
        <v>183</v>
      </c>
      <c r="BF6" s="1" t="s">
        <v>253</v>
      </c>
      <c r="BH6" s="3" t="s">
        <v>228</v>
      </c>
    </row>
    <row r="7" spans="1:60" ht="26.25" customHeight="1">
      <c r="B7" s="253" t="s">
        <v>151</v>
      </c>
      <c r="C7" s="254"/>
      <c r="D7" s="254"/>
      <c r="E7" s="254"/>
      <c r="F7" s="254"/>
      <c r="G7" s="254"/>
      <c r="H7" s="254"/>
      <c r="I7" s="254"/>
      <c r="J7" s="254"/>
      <c r="K7" s="262"/>
      <c r="BD7" s="3" t="s">
        <v>185</v>
      </c>
      <c r="BF7" s="1" t="s">
        <v>207</v>
      </c>
      <c r="BH7" s="3" t="s">
        <v>227</v>
      </c>
    </row>
    <row r="8" spans="1:60" s="3" customFormat="1" ht="78.75">
      <c r="A8" s="2"/>
      <c r="B8" s="24" t="s">
        <v>178</v>
      </c>
      <c r="C8" s="41" t="s">
        <v>65</v>
      </c>
      <c r="D8" s="41" t="s">
        <v>182</v>
      </c>
      <c r="E8" s="41" t="s">
        <v>107</v>
      </c>
      <c r="F8" s="41" t="s">
        <v>158</v>
      </c>
      <c r="G8" s="41" t="s">
        <v>347</v>
      </c>
      <c r="H8" s="41" t="s">
        <v>341</v>
      </c>
      <c r="I8" s="41" t="s">
        <v>101</v>
      </c>
      <c r="J8" s="140" t="s">
        <v>245</v>
      </c>
      <c r="K8" s="142" t="s">
        <v>247</v>
      </c>
      <c r="N8" s="121"/>
      <c r="BD8" s="1" t="s">
        <v>200</v>
      </c>
      <c r="BE8" s="1" t="s">
        <v>201</v>
      </c>
      <c r="BF8" s="1" t="s">
        <v>208</v>
      </c>
      <c r="BH8" s="4" t="s">
        <v>229</v>
      </c>
    </row>
    <row r="9" spans="1:60" s="3" customFormat="1" ht="18.75" customHeight="1">
      <c r="A9" s="2"/>
      <c r="B9" s="13"/>
      <c r="C9" s="14"/>
      <c r="D9" s="14"/>
      <c r="E9" s="14"/>
      <c r="F9" s="14"/>
      <c r="G9" s="14" t="s">
        <v>353</v>
      </c>
      <c r="H9" s="14"/>
      <c r="I9" s="14" t="s">
        <v>350</v>
      </c>
      <c r="J9" s="141" t="s">
        <v>20</v>
      </c>
      <c r="K9" s="143" t="s">
        <v>20</v>
      </c>
      <c r="BD9" s="1" t="s">
        <v>197</v>
      </c>
      <c r="BF9" s="1" t="s">
        <v>209</v>
      </c>
      <c r="BH9" s="4" t="s">
        <v>230</v>
      </c>
    </row>
    <row r="10" spans="1:60" s="4" customFormat="1" ht="18" customHeight="1">
      <c r="A10" s="2"/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39" t="s">
        <v>8</v>
      </c>
      <c r="K10" s="74" t="s">
        <v>9</v>
      </c>
      <c r="L10" s="3"/>
      <c r="M10" s="3"/>
      <c r="N10" s="3"/>
      <c r="O10" s="3"/>
      <c r="P10" s="3"/>
      <c r="BD10" s="1" t="s">
        <v>193</v>
      </c>
      <c r="BE10" s="3"/>
      <c r="BF10" s="1" t="s">
        <v>254</v>
      </c>
      <c r="BH10" s="1" t="s">
        <v>236</v>
      </c>
    </row>
    <row r="11" spans="1:60" s="4" customFormat="1" ht="18" customHeight="1">
      <c r="A11" s="2"/>
      <c r="B11" s="23" t="s">
        <v>72</v>
      </c>
      <c r="C11" s="17"/>
      <c r="D11" s="17"/>
      <c r="E11" s="17"/>
      <c r="F11" s="17"/>
      <c r="G11" s="63"/>
      <c r="H11" s="63"/>
      <c r="I11" s="63"/>
      <c r="J11" s="63"/>
      <c r="K11" s="18"/>
      <c r="L11" s="3"/>
      <c r="M11" s="3"/>
      <c r="N11" s="3"/>
      <c r="O11" s="3"/>
      <c r="P11" s="3"/>
      <c r="BD11" s="1" t="s">
        <v>191</v>
      </c>
      <c r="BE11" s="3"/>
      <c r="BF11" s="1" t="s">
        <v>210</v>
      </c>
      <c r="BH11" s="1" t="s">
        <v>231</v>
      </c>
    </row>
    <row r="12" spans="1:60" ht="20.25">
      <c r="B12" s="25" t="s">
        <v>326</v>
      </c>
      <c r="C12" s="17"/>
      <c r="D12" s="17"/>
      <c r="E12" s="17"/>
      <c r="F12" s="17"/>
      <c r="G12" s="63"/>
      <c r="H12" s="63"/>
      <c r="I12" s="63"/>
      <c r="J12" s="63"/>
      <c r="K12" s="109"/>
      <c r="BD12" s="1" t="s">
        <v>188</v>
      </c>
      <c r="BE12" s="4"/>
      <c r="BF12" s="1" t="s">
        <v>211</v>
      </c>
      <c r="BH12" s="1" t="s">
        <v>232</v>
      </c>
    </row>
    <row r="13" spans="1:60">
      <c r="B13" s="21" t="s">
        <v>34</v>
      </c>
      <c r="C13" s="27"/>
      <c r="D13" s="27"/>
      <c r="E13" s="19"/>
      <c r="F13" s="19"/>
      <c r="G13" s="19"/>
      <c r="H13" s="19"/>
      <c r="I13" s="19"/>
      <c r="J13" s="72"/>
      <c r="K13" s="137"/>
      <c r="BD13" s="1" t="s">
        <v>194</v>
      </c>
      <c r="BF13" s="1" t="s">
        <v>212</v>
      </c>
      <c r="BH13" s="1" t="s">
        <v>233</v>
      </c>
    </row>
    <row r="14" spans="1:60">
      <c r="B14" s="21" t="s">
        <v>25</v>
      </c>
      <c r="C14" s="27"/>
      <c r="D14" s="27"/>
      <c r="E14" s="19"/>
      <c r="F14" s="19"/>
      <c r="G14" s="19"/>
      <c r="H14" s="19"/>
      <c r="I14" s="19"/>
      <c r="J14" s="72"/>
      <c r="K14" s="144"/>
      <c r="BD14" s="1" t="s">
        <v>189</v>
      </c>
      <c r="BF14" s="1" t="s">
        <v>213</v>
      </c>
      <c r="BH14" s="1" t="s">
        <v>235</v>
      </c>
    </row>
    <row r="15" spans="1:60">
      <c r="B15" s="25" t="s">
        <v>327</v>
      </c>
      <c r="C15" s="17"/>
      <c r="D15" s="17"/>
      <c r="E15" s="17"/>
      <c r="F15" s="17"/>
      <c r="G15" s="63"/>
      <c r="H15" s="63"/>
      <c r="I15" s="63"/>
      <c r="J15" s="63"/>
      <c r="K15" s="109"/>
      <c r="BD15" s="1" t="s">
        <v>202</v>
      </c>
      <c r="BF15" s="1" t="s">
        <v>255</v>
      </c>
      <c r="BH15" s="1" t="s">
        <v>237</v>
      </c>
    </row>
    <row r="16" spans="1:60" ht="20.25">
      <c r="B16" s="21" t="s">
        <v>34</v>
      </c>
      <c r="C16" s="27"/>
      <c r="D16" s="27"/>
      <c r="E16" s="19"/>
      <c r="F16" s="19"/>
      <c r="G16" s="19"/>
      <c r="H16" s="19"/>
      <c r="I16" s="19"/>
      <c r="J16" s="72"/>
      <c r="K16" s="137"/>
      <c r="BD16" s="4" t="s">
        <v>186</v>
      </c>
      <c r="BE16" s="1" t="s">
        <v>203</v>
      </c>
      <c r="BF16" s="1" t="s">
        <v>214</v>
      </c>
      <c r="BH16" s="1" t="s">
        <v>238</v>
      </c>
    </row>
    <row r="17" spans="2:60">
      <c r="B17" s="21" t="s">
        <v>25</v>
      </c>
      <c r="C17" s="27"/>
      <c r="D17" s="27"/>
      <c r="E17" s="19"/>
      <c r="F17" s="19"/>
      <c r="G17" s="19"/>
      <c r="H17" s="19"/>
      <c r="I17" s="19"/>
      <c r="J17" s="72"/>
      <c r="K17" s="144"/>
      <c r="BD17" s="1" t="s">
        <v>198</v>
      </c>
      <c r="BF17" s="1" t="s">
        <v>215</v>
      </c>
      <c r="BH17" s="1" t="s">
        <v>239</v>
      </c>
    </row>
    <row r="18" spans="2:60">
      <c r="B18" s="6" t="s">
        <v>349</v>
      </c>
      <c r="C18" s="3"/>
      <c r="D18" s="3"/>
      <c r="E18" s="3"/>
      <c r="F18" s="3"/>
      <c r="G18" s="3"/>
      <c r="BD18" s="1" t="s">
        <v>184</v>
      </c>
      <c r="BF18" s="1" t="s">
        <v>218</v>
      </c>
      <c r="BH18" s="1" t="s">
        <v>24</v>
      </c>
    </row>
    <row r="19" spans="2:60">
      <c r="B19" s="6" t="s">
        <v>342</v>
      </c>
      <c r="C19" s="3"/>
      <c r="D19" s="3"/>
      <c r="E19" s="3"/>
      <c r="F19" s="3"/>
      <c r="G19" s="3"/>
      <c r="BD19" s="1" t="s">
        <v>199</v>
      </c>
      <c r="BF19" s="1" t="s">
        <v>219</v>
      </c>
    </row>
    <row r="20" spans="2:60">
      <c r="B20" s="6" t="s">
        <v>354</v>
      </c>
      <c r="C20" s="3"/>
      <c r="D20" s="3"/>
      <c r="E20" s="3"/>
      <c r="F20" s="3"/>
      <c r="G20" s="3"/>
      <c r="BD20" s="1" t="s">
        <v>204</v>
      </c>
      <c r="BF20" s="1" t="s">
        <v>220</v>
      </c>
    </row>
    <row r="21" spans="2:60">
      <c r="C21" s="3"/>
      <c r="D21" s="3"/>
      <c r="E21" s="3"/>
      <c r="F21" s="3"/>
      <c r="G21" s="3"/>
      <c r="BD21" s="1" t="s">
        <v>187</v>
      </c>
      <c r="BE21" s="1" t="s">
        <v>205</v>
      </c>
      <c r="BF21" s="1" t="s">
        <v>221</v>
      </c>
    </row>
    <row r="22" spans="2:60">
      <c r="C22" s="3"/>
      <c r="D22" s="3"/>
      <c r="E22" s="3"/>
      <c r="F22" s="3"/>
      <c r="G22" s="3"/>
      <c r="BD22" s="1" t="s">
        <v>195</v>
      </c>
      <c r="BF22" s="1" t="s">
        <v>222</v>
      </c>
    </row>
    <row r="23" spans="2:60">
      <c r="C23" s="3"/>
      <c r="D23" s="3"/>
      <c r="E23" s="3"/>
      <c r="F23" s="3"/>
      <c r="G23" s="3"/>
      <c r="BD23" s="1" t="s">
        <v>24</v>
      </c>
      <c r="BE23" s="1" t="s">
        <v>196</v>
      </c>
      <c r="BF23" s="1" t="s">
        <v>256</v>
      </c>
    </row>
    <row r="24" spans="2:60">
      <c r="C24" s="3"/>
      <c r="D24" s="3"/>
      <c r="E24" s="3"/>
      <c r="F24" s="3"/>
      <c r="G24" s="3"/>
      <c r="BF24" s="1" t="s">
        <v>259</v>
      </c>
    </row>
    <row r="25" spans="2:60">
      <c r="C25" s="3"/>
      <c r="D25" s="3"/>
      <c r="E25" s="3"/>
      <c r="F25" s="3"/>
      <c r="G25" s="3"/>
      <c r="BF25" s="1" t="s">
        <v>223</v>
      </c>
    </row>
    <row r="26" spans="2:60">
      <c r="C26" s="3"/>
      <c r="D26" s="3"/>
      <c r="E26" s="3"/>
      <c r="F26" s="3"/>
      <c r="G26" s="3"/>
      <c r="BF26" s="1" t="s">
        <v>224</v>
      </c>
    </row>
    <row r="27" spans="2:60">
      <c r="C27" s="3"/>
      <c r="D27" s="3"/>
      <c r="E27" s="3"/>
      <c r="F27" s="3"/>
      <c r="G27" s="3"/>
      <c r="BF27" s="1" t="s">
        <v>258</v>
      </c>
    </row>
    <row r="28" spans="2:60">
      <c r="C28" s="3"/>
      <c r="D28" s="3"/>
      <c r="E28" s="3"/>
      <c r="F28" s="3"/>
      <c r="G28" s="3"/>
      <c r="BF28" s="1" t="s">
        <v>225</v>
      </c>
    </row>
    <row r="29" spans="2:60">
      <c r="C29" s="3"/>
      <c r="D29" s="3"/>
      <c r="E29" s="3"/>
      <c r="F29" s="3"/>
      <c r="G29" s="3"/>
      <c r="BF29" s="1" t="s">
        <v>226</v>
      </c>
    </row>
    <row r="30" spans="2:60">
      <c r="C30" s="3"/>
      <c r="D30" s="3"/>
      <c r="E30" s="3"/>
      <c r="F30" s="3"/>
      <c r="G30" s="3"/>
      <c r="BF30" s="1" t="s">
        <v>257</v>
      </c>
    </row>
    <row r="31" spans="2:60">
      <c r="C31" s="3"/>
      <c r="D31" s="3"/>
      <c r="E31" s="3"/>
      <c r="F31" s="3"/>
      <c r="G31" s="3"/>
      <c r="BF31" s="1" t="s">
        <v>24</v>
      </c>
    </row>
    <row r="32" spans="2:60">
      <c r="C32" s="3"/>
      <c r="D32" s="3"/>
      <c r="E32" s="3"/>
      <c r="F32" s="3"/>
      <c r="G32" s="3"/>
    </row>
    <row r="33" spans="3:7">
      <c r="C33" s="3"/>
      <c r="D33" s="3"/>
      <c r="E33" s="3"/>
      <c r="F33" s="3"/>
      <c r="G33" s="3"/>
    </row>
    <row r="34" spans="3:7">
      <c r="C34" s="3"/>
      <c r="D34" s="3"/>
      <c r="E34" s="3"/>
      <c r="F34" s="3"/>
      <c r="G34" s="3"/>
    </row>
    <row r="35" spans="3:7">
      <c r="C35" s="3"/>
      <c r="D35" s="3"/>
      <c r="E35" s="3"/>
      <c r="F35" s="3"/>
      <c r="G35" s="3"/>
    </row>
    <row r="36" spans="3:7">
      <c r="C36" s="3"/>
      <c r="D36" s="3"/>
      <c r="E36" s="3"/>
      <c r="F36" s="3"/>
      <c r="G36" s="3"/>
    </row>
    <row r="37" spans="3:7">
      <c r="C37" s="3"/>
      <c r="D37" s="3"/>
      <c r="E37" s="3"/>
      <c r="F37" s="3"/>
      <c r="G37" s="3"/>
    </row>
    <row r="38" spans="3:7">
      <c r="C38" s="3"/>
      <c r="D38" s="3"/>
      <c r="E38" s="3"/>
      <c r="F38" s="3"/>
      <c r="G38" s="3"/>
    </row>
    <row r="39" spans="3:7">
      <c r="C39" s="3"/>
      <c r="D39" s="3"/>
      <c r="E39" s="3"/>
      <c r="F39" s="3"/>
      <c r="G39" s="3"/>
    </row>
    <row r="40" spans="3:7">
      <c r="C40" s="3"/>
      <c r="D40" s="3"/>
      <c r="E40" s="3"/>
      <c r="F40" s="3"/>
      <c r="G40" s="3"/>
    </row>
    <row r="41" spans="3:7">
      <c r="C41" s="3"/>
      <c r="D41" s="3"/>
      <c r="E41" s="3"/>
      <c r="F41" s="3"/>
      <c r="G41" s="3"/>
    </row>
    <row r="42" spans="3:7">
      <c r="C42" s="3"/>
      <c r="D42" s="3"/>
      <c r="E42" s="3"/>
      <c r="F42" s="3"/>
      <c r="G42" s="3"/>
    </row>
    <row r="43" spans="3:7">
      <c r="C43" s="3"/>
      <c r="D43" s="3"/>
      <c r="E43" s="3"/>
      <c r="F43" s="3"/>
      <c r="G43" s="3"/>
    </row>
    <row r="44" spans="3:7">
      <c r="C44" s="3"/>
      <c r="D44" s="3"/>
      <c r="E44" s="3"/>
      <c r="F44" s="3"/>
      <c r="G44" s="3"/>
    </row>
    <row r="45" spans="3:7">
      <c r="C45" s="3"/>
      <c r="D45" s="3"/>
      <c r="E45" s="3"/>
      <c r="F45" s="3"/>
      <c r="G45" s="3"/>
    </row>
    <row r="46" spans="3:7">
      <c r="C46" s="3"/>
      <c r="D46" s="3"/>
      <c r="E46" s="3"/>
      <c r="F46" s="3"/>
      <c r="G46" s="3"/>
    </row>
    <row r="47" spans="3:7">
      <c r="C47" s="3"/>
      <c r="D47" s="3"/>
      <c r="E47" s="3"/>
      <c r="F47" s="3"/>
      <c r="G47" s="3"/>
    </row>
    <row r="48" spans="3:7">
      <c r="C48" s="3"/>
      <c r="D48" s="3"/>
      <c r="E48" s="3"/>
      <c r="F48" s="3"/>
      <c r="G48" s="3"/>
    </row>
    <row r="49" spans="3:7">
      <c r="C49" s="3"/>
      <c r="D49" s="3"/>
      <c r="E49" s="3"/>
      <c r="F49" s="3"/>
      <c r="G49" s="3"/>
    </row>
    <row r="50" spans="3:7">
      <c r="C50" s="3"/>
      <c r="D50" s="3"/>
      <c r="E50" s="3"/>
      <c r="F50" s="3"/>
      <c r="G50" s="3"/>
    </row>
    <row r="51" spans="3:7">
      <c r="C51" s="3"/>
      <c r="D51" s="3"/>
      <c r="E51" s="3"/>
      <c r="F51" s="3"/>
      <c r="G51" s="3"/>
    </row>
    <row r="52" spans="3:7">
      <c r="C52" s="3"/>
      <c r="D52" s="3"/>
      <c r="E52" s="3"/>
      <c r="F52" s="3"/>
      <c r="G52" s="3"/>
    </row>
    <row r="53" spans="3:7">
      <c r="C53" s="3"/>
      <c r="D53" s="3"/>
      <c r="E53" s="3"/>
      <c r="F53" s="3"/>
      <c r="G53" s="3"/>
    </row>
    <row r="54" spans="3:7">
      <c r="C54" s="3"/>
      <c r="D54" s="3"/>
      <c r="E54" s="3"/>
      <c r="F54" s="3"/>
      <c r="G54" s="3"/>
    </row>
    <row r="55" spans="3:7">
      <c r="C55" s="3"/>
      <c r="D55" s="3"/>
      <c r="E55" s="3"/>
      <c r="F55" s="3"/>
      <c r="G55" s="3"/>
    </row>
    <row r="56" spans="3:7">
      <c r="C56" s="3"/>
      <c r="D56" s="3"/>
      <c r="E56" s="3"/>
      <c r="F56" s="3"/>
      <c r="G56" s="3"/>
    </row>
    <row r="57" spans="3:7">
      <c r="C57" s="3"/>
      <c r="D57" s="3"/>
      <c r="E57" s="3"/>
      <c r="F57" s="3"/>
      <c r="G57" s="3"/>
    </row>
    <row r="58" spans="3:7">
      <c r="C58" s="3"/>
      <c r="D58" s="3"/>
      <c r="E58" s="3"/>
      <c r="F58" s="3"/>
      <c r="G58" s="3"/>
    </row>
    <row r="59" spans="3:7">
      <c r="C59" s="3"/>
      <c r="D59" s="3"/>
      <c r="E59" s="3"/>
      <c r="F59" s="3"/>
      <c r="G59" s="3"/>
    </row>
    <row r="60" spans="3:7">
      <c r="C60" s="3"/>
      <c r="D60" s="3"/>
      <c r="E60" s="3"/>
      <c r="F60" s="3"/>
      <c r="G60" s="3"/>
    </row>
    <row r="61" spans="3:7">
      <c r="C61" s="3"/>
      <c r="D61" s="3"/>
      <c r="E61" s="3"/>
      <c r="F61" s="3"/>
      <c r="G61" s="3"/>
    </row>
    <row r="62" spans="3:7">
      <c r="C62" s="3"/>
      <c r="D62" s="3"/>
      <c r="E62" s="3"/>
      <c r="F62" s="3"/>
      <c r="G62" s="3"/>
    </row>
    <row r="63" spans="3:7">
      <c r="C63" s="3"/>
      <c r="D63" s="3"/>
      <c r="E63" s="3"/>
      <c r="F63" s="3"/>
      <c r="G63" s="3"/>
    </row>
    <row r="64" spans="3:7">
      <c r="C64" s="3"/>
      <c r="D64" s="3"/>
      <c r="E64" s="3"/>
      <c r="F64" s="3"/>
      <c r="G64" s="3"/>
    </row>
    <row r="65" spans="3:7">
      <c r="C65" s="3"/>
      <c r="D65" s="3"/>
      <c r="E65" s="3"/>
      <c r="F65" s="3"/>
      <c r="G65" s="3"/>
    </row>
    <row r="66" spans="3:7">
      <c r="C66" s="3"/>
      <c r="D66" s="3"/>
      <c r="E66" s="3"/>
      <c r="F66" s="3"/>
      <c r="G66" s="3"/>
    </row>
    <row r="67" spans="3:7">
      <c r="C67" s="3"/>
      <c r="D67" s="3"/>
      <c r="E67" s="3"/>
      <c r="F67" s="3"/>
      <c r="G67" s="3"/>
    </row>
    <row r="68" spans="3:7">
      <c r="C68" s="3"/>
      <c r="D68" s="3"/>
      <c r="E68" s="3"/>
      <c r="F68" s="3"/>
      <c r="G68" s="3"/>
    </row>
    <row r="69" spans="3:7">
      <c r="C69" s="3"/>
      <c r="D69" s="3"/>
      <c r="E69" s="3"/>
      <c r="F69" s="3"/>
      <c r="G69" s="3"/>
    </row>
    <row r="70" spans="3:7">
      <c r="C70" s="3"/>
      <c r="D70" s="3"/>
      <c r="E70" s="3"/>
      <c r="F70" s="3"/>
      <c r="G70" s="3"/>
    </row>
    <row r="71" spans="3:7">
      <c r="C71" s="3"/>
      <c r="D71" s="3"/>
      <c r="E71" s="3"/>
      <c r="F71" s="3"/>
      <c r="G71" s="3"/>
    </row>
    <row r="72" spans="3:7">
      <c r="C72" s="3"/>
      <c r="D72" s="3"/>
      <c r="E72" s="3"/>
      <c r="F72" s="3"/>
      <c r="G72" s="3"/>
    </row>
    <row r="73" spans="3:7">
      <c r="C73" s="3"/>
      <c r="D73" s="3"/>
      <c r="E73" s="3"/>
      <c r="F73" s="3"/>
      <c r="G73" s="3"/>
    </row>
    <row r="74" spans="3:7">
      <c r="C74" s="3"/>
      <c r="D74" s="3"/>
      <c r="E74" s="3"/>
      <c r="F74" s="3"/>
      <c r="G74" s="3"/>
    </row>
    <row r="75" spans="3:7">
      <c r="C75" s="3"/>
      <c r="D75" s="3"/>
      <c r="E75" s="3"/>
      <c r="F75" s="3"/>
      <c r="G75" s="3"/>
    </row>
    <row r="76" spans="3:7">
      <c r="C76" s="3"/>
      <c r="D76" s="3"/>
      <c r="E76" s="3"/>
      <c r="F76" s="3"/>
      <c r="G76" s="3"/>
    </row>
    <row r="77" spans="3:7">
      <c r="C77" s="3"/>
      <c r="D77" s="3"/>
      <c r="E77" s="3"/>
      <c r="F77" s="3"/>
      <c r="G77" s="3"/>
    </row>
    <row r="78" spans="3:7">
      <c r="C78" s="3"/>
      <c r="D78" s="3"/>
      <c r="E78" s="3"/>
      <c r="F78" s="3"/>
      <c r="G78" s="3"/>
    </row>
    <row r="79" spans="3:7">
      <c r="C79" s="3"/>
      <c r="D79" s="3"/>
      <c r="E79" s="3"/>
      <c r="F79" s="3"/>
      <c r="G79" s="3"/>
    </row>
    <row r="80" spans="3:7">
      <c r="C80" s="3"/>
      <c r="D80" s="3"/>
      <c r="E80" s="3"/>
      <c r="F80" s="3"/>
      <c r="G80" s="3"/>
    </row>
    <row r="81" spans="3:7">
      <c r="C81" s="3"/>
      <c r="D81" s="3"/>
      <c r="E81" s="3"/>
      <c r="F81" s="3"/>
      <c r="G81" s="3"/>
    </row>
    <row r="82" spans="3:7">
      <c r="C82" s="3"/>
      <c r="D82" s="3"/>
      <c r="E82" s="3"/>
      <c r="F82" s="3"/>
      <c r="G82" s="3"/>
    </row>
    <row r="83" spans="3:7">
      <c r="C83" s="3"/>
      <c r="D83" s="3"/>
      <c r="E83" s="3"/>
      <c r="F83" s="3"/>
      <c r="G83" s="3"/>
    </row>
    <row r="84" spans="3:7">
      <c r="C84" s="3"/>
      <c r="D84" s="3"/>
      <c r="E84" s="3"/>
      <c r="F84" s="3"/>
      <c r="G84" s="3"/>
    </row>
    <row r="85" spans="3:7">
      <c r="C85" s="3"/>
      <c r="D85" s="3"/>
      <c r="E85" s="3"/>
      <c r="F85" s="3"/>
      <c r="G85" s="3"/>
    </row>
    <row r="86" spans="3:7">
      <c r="C86" s="3"/>
      <c r="D86" s="3"/>
      <c r="E86" s="3"/>
      <c r="F86" s="3"/>
      <c r="G86" s="3"/>
    </row>
    <row r="87" spans="3:7">
      <c r="C87" s="3"/>
      <c r="D87" s="3"/>
      <c r="E87" s="3"/>
      <c r="F87" s="3"/>
      <c r="G87" s="3"/>
    </row>
    <row r="88" spans="3:7">
      <c r="C88" s="3"/>
      <c r="D88" s="3"/>
      <c r="E88" s="3"/>
      <c r="F88" s="3"/>
      <c r="G88" s="3"/>
    </row>
    <row r="89" spans="3:7">
      <c r="C89" s="3"/>
      <c r="D89" s="3"/>
      <c r="E89" s="3"/>
      <c r="F89" s="3"/>
      <c r="G89" s="3"/>
    </row>
    <row r="90" spans="3:7">
      <c r="C90" s="3"/>
      <c r="D90" s="3"/>
      <c r="E90" s="3"/>
      <c r="F90" s="3"/>
      <c r="G90" s="3"/>
    </row>
    <row r="91" spans="3:7">
      <c r="C91" s="3"/>
      <c r="D91" s="3"/>
      <c r="E91" s="3"/>
      <c r="F91" s="3"/>
      <c r="G91" s="3"/>
    </row>
    <row r="92" spans="3:7">
      <c r="C92" s="3"/>
      <c r="D92" s="3"/>
      <c r="E92" s="3"/>
      <c r="F92" s="3"/>
      <c r="G92" s="3"/>
    </row>
    <row r="93" spans="3:7">
      <c r="C93" s="3"/>
      <c r="D93" s="3"/>
      <c r="E93" s="3"/>
      <c r="F93" s="3"/>
      <c r="G93" s="3"/>
    </row>
    <row r="94" spans="3:7">
      <c r="C94" s="3"/>
      <c r="D94" s="3"/>
      <c r="E94" s="3"/>
      <c r="F94" s="3"/>
      <c r="G94" s="3"/>
    </row>
    <row r="95" spans="3:7">
      <c r="C95" s="3"/>
      <c r="D95" s="3"/>
      <c r="E95" s="3"/>
      <c r="F95" s="3"/>
      <c r="G95" s="3"/>
    </row>
    <row r="96" spans="3:7">
      <c r="C96" s="3"/>
      <c r="D96" s="3"/>
      <c r="E96" s="3"/>
      <c r="F96" s="3"/>
      <c r="G96" s="3"/>
    </row>
    <row r="97" spans="3:7">
      <c r="C97" s="3"/>
      <c r="D97" s="3"/>
      <c r="E97" s="3"/>
      <c r="F97" s="3"/>
      <c r="G97" s="3"/>
    </row>
    <row r="98" spans="3:7">
      <c r="C98" s="3"/>
      <c r="D98" s="3"/>
      <c r="E98" s="3"/>
      <c r="F98" s="3"/>
      <c r="G98" s="3"/>
    </row>
    <row r="99" spans="3:7">
      <c r="C99" s="3"/>
      <c r="D99" s="3"/>
      <c r="E99" s="3"/>
      <c r="F99" s="3"/>
      <c r="G99" s="3"/>
    </row>
    <row r="100" spans="3:7">
      <c r="C100" s="3"/>
      <c r="D100" s="3"/>
      <c r="E100" s="3"/>
      <c r="F100" s="3"/>
      <c r="G100" s="3"/>
    </row>
    <row r="101" spans="3:7">
      <c r="C101" s="3"/>
      <c r="D101" s="3"/>
      <c r="E101" s="3"/>
      <c r="F101" s="3"/>
      <c r="G101" s="3"/>
    </row>
    <row r="102" spans="3:7">
      <c r="C102" s="3"/>
      <c r="D102" s="3"/>
      <c r="E102" s="3"/>
      <c r="F102" s="3"/>
      <c r="G102" s="3"/>
    </row>
    <row r="103" spans="3:7">
      <c r="C103" s="3"/>
      <c r="D103" s="3"/>
      <c r="E103" s="3"/>
      <c r="F103" s="3"/>
      <c r="G103" s="3"/>
    </row>
    <row r="104" spans="3:7">
      <c r="C104" s="3"/>
      <c r="D104" s="3"/>
      <c r="E104" s="3"/>
      <c r="F104" s="3"/>
      <c r="G104" s="3"/>
    </row>
    <row r="105" spans="3:7">
      <c r="C105" s="3"/>
      <c r="D105" s="3"/>
      <c r="E105" s="3"/>
      <c r="F105" s="3"/>
      <c r="G105" s="3"/>
    </row>
    <row r="106" spans="3:7">
      <c r="C106" s="3"/>
      <c r="D106" s="3"/>
      <c r="E106" s="3"/>
      <c r="F106" s="3"/>
      <c r="G106" s="3"/>
    </row>
    <row r="107" spans="3:7">
      <c r="C107" s="3"/>
      <c r="D107" s="3"/>
      <c r="E107" s="3"/>
      <c r="F107" s="3"/>
      <c r="G107" s="3"/>
    </row>
    <row r="108" spans="3:7">
      <c r="C108" s="3"/>
      <c r="D108" s="3"/>
      <c r="E108" s="3"/>
      <c r="F108" s="3"/>
      <c r="G108" s="3"/>
    </row>
    <row r="109" spans="3:7">
      <c r="C109" s="3"/>
      <c r="D109" s="3"/>
      <c r="E109" s="3"/>
      <c r="F109" s="3"/>
      <c r="G109" s="3"/>
    </row>
    <row r="110" spans="3:7">
      <c r="C110" s="3"/>
      <c r="D110" s="3"/>
      <c r="E110" s="3"/>
      <c r="F110" s="3"/>
      <c r="G110" s="3"/>
    </row>
    <row r="111" spans="3:7">
      <c r="C111" s="3"/>
      <c r="D111" s="3"/>
      <c r="E111" s="3"/>
      <c r="F111" s="3"/>
      <c r="G111" s="3"/>
    </row>
    <row r="112" spans="3:7">
      <c r="C112" s="3"/>
      <c r="D112" s="3"/>
      <c r="E112" s="3"/>
      <c r="F112" s="3"/>
      <c r="G112" s="3"/>
    </row>
    <row r="113" spans="3:7">
      <c r="C113" s="3"/>
      <c r="D113" s="3"/>
      <c r="E113" s="3"/>
      <c r="F113" s="3"/>
      <c r="G113" s="3"/>
    </row>
    <row r="114" spans="3:7">
      <c r="C114" s="3"/>
      <c r="D114" s="3"/>
      <c r="E114" s="3"/>
      <c r="F114" s="3"/>
      <c r="G114" s="3"/>
    </row>
    <row r="115" spans="3:7">
      <c r="C115" s="3"/>
      <c r="D115" s="3"/>
      <c r="E115" s="3"/>
      <c r="F115" s="3"/>
      <c r="G115" s="3"/>
    </row>
    <row r="116" spans="3:7">
      <c r="C116" s="3"/>
      <c r="D116" s="3"/>
      <c r="E116" s="3"/>
      <c r="F116" s="3"/>
      <c r="G116" s="3"/>
    </row>
    <row r="117" spans="3:7">
      <c r="C117" s="3"/>
      <c r="D117" s="3"/>
      <c r="E117" s="3"/>
      <c r="F117" s="3"/>
      <c r="G117" s="3"/>
    </row>
    <row r="118" spans="3:7">
      <c r="C118" s="3"/>
      <c r="D118" s="3"/>
      <c r="E118" s="3"/>
      <c r="F118" s="3"/>
      <c r="G118" s="3"/>
    </row>
    <row r="119" spans="3:7">
      <c r="C119" s="3"/>
      <c r="D119" s="3"/>
      <c r="E119" s="3"/>
      <c r="F119" s="3"/>
      <c r="G119" s="3"/>
    </row>
    <row r="120" spans="3:7">
      <c r="C120" s="3"/>
      <c r="D120" s="3"/>
      <c r="E120" s="3"/>
      <c r="F120" s="3"/>
      <c r="G120" s="3"/>
    </row>
    <row r="121" spans="3:7">
      <c r="C121" s="3"/>
      <c r="D121" s="3"/>
      <c r="E121" s="3"/>
      <c r="F121" s="3"/>
      <c r="G121" s="3"/>
    </row>
    <row r="122" spans="3:7">
      <c r="C122" s="3"/>
      <c r="D122" s="3"/>
      <c r="E122" s="3"/>
      <c r="F122" s="3"/>
      <c r="G122" s="3"/>
    </row>
    <row r="123" spans="3:7">
      <c r="C123" s="3"/>
      <c r="D123" s="3"/>
      <c r="E123" s="3"/>
      <c r="F123" s="3"/>
      <c r="G123" s="3"/>
    </row>
    <row r="124" spans="3:7">
      <c r="C124" s="3"/>
      <c r="D124" s="3"/>
      <c r="E124" s="3"/>
      <c r="F124" s="3"/>
      <c r="G124" s="3"/>
    </row>
    <row r="125" spans="3:7">
      <c r="C125" s="3"/>
      <c r="D125" s="3"/>
      <c r="E125" s="3"/>
      <c r="F125" s="3"/>
      <c r="G125" s="3"/>
    </row>
    <row r="126" spans="3:7">
      <c r="C126" s="3"/>
      <c r="D126" s="3"/>
      <c r="E126" s="3"/>
      <c r="F126" s="3"/>
      <c r="G126" s="3"/>
    </row>
    <row r="127" spans="3:7">
      <c r="C127" s="3"/>
      <c r="D127" s="3"/>
      <c r="E127" s="3"/>
      <c r="F127" s="3"/>
      <c r="G127" s="3"/>
    </row>
    <row r="128" spans="3:7">
      <c r="C128" s="3"/>
      <c r="D128" s="3"/>
      <c r="E128" s="3"/>
      <c r="F128" s="3"/>
      <c r="G128" s="3"/>
    </row>
    <row r="129" spans="3:7">
      <c r="C129" s="3"/>
      <c r="D129" s="3"/>
      <c r="E129" s="3"/>
      <c r="F129" s="3"/>
      <c r="G129" s="3"/>
    </row>
    <row r="130" spans="3:7">
      <c r="C130" s="3"/>
      <c r="D130" s="3"/>
      <c r="E130" s="3"/>
      <c r="F130" s="3"/>
      <c r="G130" s="3"/>
    </row>
    <row r="131" spans="3:7">
      <c r="C131" s="3"/>
      <c r="D131" s="3"/>
      <c r="E131" s="3"/>
      <c r="F131" s="3"/>
      <c r="G131" s="3"/>
    </row>
    <row r="132" spans="3:7">
      <c r="C132" s="3"/>
      <c r="D132" s="3"/>
      <c r="E132" s="3"/>
      <c r="F132" s="3"/>
      <c r="G132" s="3"/>
    </row>
    <row r="133" spans="3:7">
      <c r="C133" s="3"/>
      <c r="D133" s="3"/>
      <c r="E133" s="3"/>
      <c r="F133" s="3"/>
      <c r="G133" s="3"/>
    </row>
    <row r="134" spans="3:7">
      <c r="C134" s="3"/>
      <c r="D134" s="3"/>
      <c r="E134" s="3"/>
      <c r="F134" s="3"/>
      <c r="G134" s="3"/>
    </row>
    <row r="135" spans="3:7">
      <c r="C135" s="3"/>
      <c r="D135" s="3"/>
      <c r="E135" s="3"/>
      <c r="F135" s="3"/>
      <c r="G135" s="3"/>
    </row>
    <row r="136" spans="3:7">
      <c r="C136" s="3"/>
      <c r="D136" s="3"/>
      <c r="E136" s="3"/>
      <c r="F136" s="3"/>
      <c r="G136" s="3"/>
    </row>
    <row r="137" spans="3:7">
      <c r="C137" s="3"/>
      <c r="D137" s="3"/>
      <c r="E137" s="3"/>
      <c r="F137" s="3"/>
      <c r="G137" s="3"/>
    </row>
    <row r="138" spans="3:7">
      <c r="C138" s="3"/>
      <c r="D138" s="3"/>
      <c r="E138" s="3"/>
      <c r="F138" s="3"/>
      <c r="G138" s="3"/>
    </row>
    <row r="139" spans="3:7">
      <c r="C139" s="3"/>
      <c r="D139" s="3"/>
      <c r="E139" s="3"/>
      <c r="F139" s="3"/>
      <c r="G139" s="3"/>
    </row>
    <row r="140" spans="3:7">
      <c r="C140" s="3"/>
      <c r="D140" s="3"/>
      <c r="E140" s="3"/>
      <c r="F140" s="3"/>
      <c r="G140" s="3"/>
    </row>
    <row r="141" spans="3:7">
      <c r="C141" s="3"/>
      <c r="D141" s="3"/>
      <c r="E141" s="3"/>
      <c r="F141" s="3"/>
      <c r="G141" s="3"/>
    </row>
    <row r="142" spans="3:7">
      <c r="C142" s="3"/>
      <c r="D142" s="3"/>
      <c r="E142" s="3"/>
      <c r="F142" s="3"/>
      <c r="G142" s="3"/>
    </row>
    <row r="143" spans="3:7">
      <c r="C143" s="3"/>
      <c r="D143" s="3"/>
      <c r="E143" s="3"/>
      <c r="F143" s="3"/>
      <c r="G143" s="3"/>
    </row>
    <row r="144" spans="3:7">
      <c r="C144" s="3"/>
      <c r="D144" s="3"/>
      <c r="E144" s="3"/>
      <c r="F144" s="3"/>
      <c r="G144" s="3"/>
    </row>
    <row r="145" spans="3:7">
      <c r="C145" s="3"/>
      <c r="D145" s="3"/>
      <c r="E145" s="3"/>
      <c r="F145" s="3"/>
      <c r="G145" s="3"/>
    </row>
    <row r="146" spans="3:7">
      <c r="C146" s="3"/>
      <c r="D146" s="3"/>
      <c r="E146" s="3"/>
      <c r="F146" s="3"/>
      <c r="G146" s="3"/>
    </row>
    <row r="147" spans="3:7">
      <c r="C147" s="3"/>
      <c r="D147" s="3"/>
      <c r="E147" s="3"/>
      <c r="F147" s="3"/>
      <c r="G147" s="3"/>
    </row>
    <row r="148" spans="3:7">
      <c r="C148" s="3"/>
      <c r="D148" s="3"/>
      <c r="E148" s="3"/>
      <c r="F148" s="3"/>
      <c r="G148" s="3"/>
    </row>
    <row r="149" spans="3:7">
      <c r="C149" s="3"/>
      <c r="D149" s="3"/>
      <c r="E149" s="3"/>
      <c r="F149" s="3"/>
      <c r="G149" s="3"/>
    </row>
    <row r="150" spans="3:7">
      <c r="C150" s="3"/>
      <c r="D150" s="3"/>
      <c r="E150" s="3"/>
      <c r="F150" s="3"/>
      <c r="G150" s="3"/>
    </row>
    <row r="151" spans="3:7">
      <c r="C151" s="3"/>
      <c r="D151" s="3"/>
      <c r="E151" s="3"/>
      <c r="F151" s="3"/>
      <c r="G151" s="3"/>
    </row>
    <row r="152" spans="3:7">
      <c r="C152" s="3"/>
      <c r="D152" s="3"/>
      <c r="E152" s="3"/>
      <c r="F152" s="3"/>
      <c r="G152" s="3"/>
    </row>
    <row r="153" spans="3:7">
      <c r="C153" s="3"/>
      <c r="D153" s="3"/>
      <c r="E153" s="3"/>
      <c r="F153" s="3"/>
      <c r="G153" s="3"/>
    </row>
    <row r="154" spans="3:7">
      <c r="C154" s="3"/>
      <c r="D154" s="3"/>
      <c r="E154" s="3"/>
      <c r="F154" s="3"/>
      <c r="G154" s="3"/>
    </row>
    <row r="155" spans="3:7">
      <c r="C155" s="3"/>
      <c r="D155" s="3"/>
      <c r="E155" s="3"/>
      <c r="F155" s="3"/>
      <c r="G155" s="3"/>
    </row>
    <row r="156" spans="3:7">
      <c r="C156" s="3"/>
      <c r="D156" s="3"/>
      <c r="E156" s="3"/>
      <c r="F156" s="3"/>
      <c r="G156" s="3"/>
    </row>
    <row r="157" spans="3:7">
      <c r="C157" s="3"/>
      <c r="D157" s="3"/>
      <c r="E157" s="3"/>
      <c r="F157" s="3"/>
      <c r="G157" s="3"/>
    </row>
    <row r="158" spans="3:7">
      <c r="C158" s="3"/>
      <c r="D158" s="3"/>
      <c r="E158" s="3"/>
      <c r="F158" s="3"/>
      <c r="G158" s="3"/>
    </row>
    <row r="159" spans="3:7">
      <c r="C159" s="3"/>
      <c r="D159" s="3"/>
      <c r="E159" s="3"/>
      <c r="F159" s="3"/>
      <c r="G159" s="3"/>
    </row>
    <row r="160" spans="3:7">
      <c r="C160" s="3"/>
      <c r="D160" s="3"/>
      <c r="E160" s="3"/>
      <c r="F160" s="3"/>
      <c r="G160" s="3"/>
    </row>
    <row r="161" spans="3:7">
      <c r="C161" s="3"/>
      <c r="D161" s="3"/>
      <c r="E161" s="3"/>
      <c r="F161" s="3"/>
      <c r="G161" s="3"/>
    </row>
    <row r="162" spans="3:7">
      <c r="C162" s="3"/>
      <c r="D162" s="3"/>
      <c r="E162" s="3"/>
      <c r="F162" s="3"/>
      <c r="G162" s="3"/>
    </row>
    <row r="163" spans="3:7">
      <c r="C163" s="3"/>
      <c r="D163" s="3"/>
      <c r="E163" s="3"/>
      <c r="F163" s="3"/>
      <c r="G163" s="3"/>
    </row>
    <row r="164" spans="3:7">
      <c r="C164" s="3"/>
      <c r="D164" s="3"/>
      <c r="E164" s="3"/>
      <c r="F164" s="3"/>
      <c r="G164" s="3"/>
    </row>
    <row r="165" spans="3:7">
      <c r="C165" s="3"/>
      <c r="D165" s="3"/>
      <c r="E165" s="3"/>
      <c r="F165" s="3"/>
      <c r="G165" s="3"/>
    </row>
    <row r="166" spans="3:7">
      <c r="C166" s="3"/>
      <c r="D166" s="3"/>
      <c r="E166" s="3"/>
      <c r="F166" s="3"/>
      <c r="G166" s="3"/>
    </row>
    <row r="167" spans="3:7">
      <c r="C167" s="3"/>
      <c r="D167" s="3"/>
      <c r="E167" s="3"/>
      <c r="F167" s="3"/>
      <c r="G167" s="3"/>
    </row>
    <row r="168" spans="3:7">
      <c r="C168" s="3"/>
      <c r="D168" s="3"/>
      <c r="E168" s="3"/>
      <c r="F168" s="3"/>
      <c r="G168" s="3"/>
    </row>
    <row r="169" spans="3:7">
      <c r="C169" s="3"/>
      <c r="D169" s="3"/>
      <c r="E169" s="3"/>
      <c r="F169" s="3"/>
      <c r="G169" s="3"/>
    </row>
    <row r="170" spans="3:7">
      <c r="C170" s="3"/>
      <c r="D170" s="3"/>
      <c r="E170" s="3"/>
      <c r="F170" s="3"/>
      <c r="G170" s="3"/>
    </row>
    <row r="171" spans="3:7">
      <c r="C171" s="3"/>
      <c r="D171" s="3"/>
      <c r="E171" s="3"/>
      <c r="F171" s="3"/>
      <c r="G171" s="3"/>
    </row>
    <row r="172" spans="3:7">
      <c r="C172" s="3"/>
      <c r="D172" s="3"/>
      <c r="E172" s="3"/>
      <c r="F172" s="3"/>
      <c r="G172" s="3"/>
    </row>
    <row r="173" spans="3:7">
      <c r="C173" s="3"/>
      <c r="D173" s="3"/>
      <c r="E173" s="3"/>
      <c r="F173" s="3"/>
      <c r="G173" s="3"/>
    </row>
    <row r="174" spans="3:7">
      <c r="C174" s="3"/>
      <c r="D174" s="3"/>
      <c r="E174" s="3"/>
      <c r="F174" s="3"/>
      <c r="G174" s="3"/>
    </row>
    <row r="175" spans="3:7">
      <c r="C175" s="3"/>
      <c r="D175" s="3"/>
      <c r="E175" s="3"/>
      <c r="F175" s="3"/>
      <c r="G175" s="3"/>
    </row>
    <row r="176" spans="3:7">
      <c r="C176" s="3"/>
      <c r="D176" s="3"/>
      <c r="E176" s="3"/>
      <c r="F176" s="3"/>
      <c r="G176" s="3"/>
    </row>
    <row r="177" spans="3:7">
      <c r="C177" s="3"/>
      <c r="D177" s="3"/>
      <c r="E177" s="3"/>
      <c r="F177" s="3"/>
      <c r="G177" s="3"/>
    </row>
    <row r="178" spans="3:7">
      <c r="C178" s="3"/>
      <c r="D178" s="3"/>
      <c r="E178" s="3"/>
      <c r="F178" s="3"/>
      <c r="G178" s="3"/>
    </row>
    <row r="179" spans="3:7">
      <c r="C179" s="3"/>
      <c r="D179" s="3"/>
      <c r="E179" s="3"/>
      <c r="F179" s="3"/>
      <c r="G179" s="3"/>
    </row>
    <row r="180" spans="3:7">
      <c r="C180" s="3"/>
      <c r="D180" s="3"/>
      <c r="E180" s="3"/>
      <c r="F180" s="3"/>
      <c r="G180" s="3"/>
    </row>
    <row r="181" spans="3:7">
      <c r="C181" s="3"/>
      <c r="D181" s="3"/>
      <c r="E181" s="3"/>
      <c r="F181" s="3"/>
      <c r="G181" s="3"/>
    </row>
    <row r="182" spans="3:7">
      <c r="C182" s="3"/>
      <c r="D182" s="3"/>
      <c r="E182" s="3"/>
      <c r="F182" s="3"/>
      <c r="G182" s="3"/>
    </row>
    <row r="183" spans="3:7">
      <c r="C183" s="3"/>
      <c r="D183" s="3"/>
      <c r="E183" s="3"/>
      <c r="F183" s="3"/>
      <c r="G183" s="3"/>
    </row>
    <row r="184" spans="3:7">
      <c r="C184" s="3"/>
      <c r="D184" s="3"/>
      <c r="E184" s="3"/>
      <c r="F184" s="3"/>
      <c r="G184" s="3"/>
    </row>
    <row r="185" spans="3:7">
      <c r="C185" s="3"/>
      <c r="D185" s="3"/>
      <c r="E185" s="3"/>
      <c r="F185" s="3"/>
      <c r="G185" s="3"/>
    </row>
    <row r="186" spans="3:7">
      <c r="C186" s="3"/>
      <c r="D186" s="3"/>
      <c r="E186" s="3"/>
      <c r="F186" s="3"/>
      <c r="G186" s="3"/>
    </row>
    <row r="187" spans="3:7">
      <c r="C187" s="3"/>
      <c r="D187" s="3"/>
      <c r="E187" s="3"/>
      <c r="F187" s="3"/>
      <c r="G187" s="3"/>
    </row>
    <row r="188" spans="3:7">
      <c r="C188" s="3"/>
      <c r="D188" s="3"/>
      <c r="E188" s="3"/>
      <c r="F188" s="3"/>
      <c r="G188" s="3"/>
    </row>
    <row r="189" spans="3:7">
      <c r="C189" s="3"/>
      <c r="D189" s="3"/>
      <c r="E189" s="3"/>
      <c r="F189" s="3"/>
      <c r="G189" s="3"/>
    </row>
    <row r="190" spans="3:7">
      <c r="C190" s="3"/>
      <c r="D190" s="3"/>
      <c r="E190" s="3"/>
      <c r="F190" s="3"/>
      <c r="G190" s="3"/>
    </row>
    <row r="191" spans="3:7">
      <c r="C191" s="3"/>
      <c r="D191" s="3"/>
      <c r="E191" s="3"/>
      <c r="F191" s="3"/>
      <c r="G191" s="3"/>
    </row>
    <row r="192" spans="3:7">
      <c r="C192" s="3"/>
      <c r="D192" s="3"/>
      <c r="E192" s="3"/>
      <c r="F192" s="3"/>
      <c r="G192" s="3"/>
    </row>
    <row r="193" spans="3:7">
      <c r="C193" s="3"/>
      <c r="D193" s="3"/>
      <c r="E193" s="3"/>
      <c r="F193" s="3"/>
      <c r="G193" s="3"/>
    </row>
    <row r="194" spans="3:7">
      <c r="C194" s="3"/>
      <c r="D194" s="3"/>
      <c r="E194" s="3"/>
      <c r="F194" s="3"/>
      <c r="G194" s="3"/>
    </row>
    <row r="195" spans="3:7">
      <c r="C195" s="3"/>
      <c r="D195" s="3"/>
      <c r="E195" s="3"/>
      <c r="F195" s="3"/>
      <c r="G195" s="3"/>
    </row>
    <row r="196" spans="3:7">
      <c r="C196" s="3"/>
      <c r="D196" s="3"/>
      <c r="E196" s="3"/>
      <c r="F196" s="3"/>
      <c r="G196" s="3"/>
    </row>
    <row r="197" spans="3:7">
      <c r="C197" s="3"/>
      <c r="D197" s="3"/>
      <c r="E197" s="3"/>
      <c r="F197" s="3"/>
      <c r="G197" s="3"/>
    </row>
    <row r="198" spans="3:7">
      <c r="C198" s="3"/>
      <c r="D198" s="3"/>
      <c r="E198" s="3"/>
      <c r="F198" s="3"/>
      <c r="G198" s="3"/>
    </row>
    <row r="199" spans="3:7">
      <c r="C199" s="3"/>
      <c r="D199" s="3"/>
      <c r="E199" s="3"/>
      <c r="F199" s="3"/>
      <c r="G199" s="3"/>
    </row>
    <row r="200" spans="3:7">
      <c r="C200" s="3"/>
      <c r="D200" s="3"/>
      <c r="E200" s="3"/>
      <c r="F200" s="3"/>
      <c r="G200" s="3"/>
    </row>
    <row r="201" spans="3:7">
      <c r="C201" s="3"/>
      <c r="D201" s="3"/>
      <c r="E201" s="3"/>
      <c r="F201" s="3"/>
      <c r="G201" s="3"/>
    </row>
    <row r="202" spans="3:7">
      <c r="C202" s="3"/>
      <c r="D202" s="3"/>
      <c r="E202" s="3"/>
      <c r="F202" s="3"/>
      <c r="G202" s="3"/>
    </row>
    <row r="203" spans="3:7">
      <c r="C203" s="3"/>
      <c r="D203" s="3"/>
      <c r="E203" s="3"/>
      <c r="F203" s="3"/>
      <c r="G203" s="3"/>
    </row>
    <row r="204" spans="3:7">
      <c r="C204" s="3"/>
      <c r="D204" s="3"/>
      <c r="E204" s="3"/>
      <c r="F204" s="3"/>
      <c r="G204" s="3"/>
    </row>
    <row r="205" spans="3:7">
      <c r="C205" s="3"/>
      <c r="D205" s="3"/>
      <c r="E205" s="3"/>
      <c r="F205" s="3"/>
      <c r="G205" s="3"/>
    </row>
    <row r="206" spans="3:7">
      <c r="C206" s="3"/>
      <c r="D206" s="3"/>
      <c r="E206" s="3"/>
      <c r="F206" s="3"/>
      <c r="G206" s="3"/>
    </row>
    <row r="207" spans="3:7">
      <c r="C207" s="3"/>
      <c r="D207" s="3"/>
      <c r="E207" s="3"/>
      <c r="F207" s="3"/>
      <c r="G207" s="3"/>
    </row>
    <row r="208" spans="3:7">
      <c r="C208" s="3"/>
      <c r="D208" s="3"/>
      <c r="E208" s="3"/>
      <c r="F208" s="3"/>
      <c r="G208" s="3"/>
    </row>
    <row r="209" spans="3:7">
      <c r="C209" s="3"/>
      <c r="D209" s="3"/>
      <c r="E209" s="3"/>
      <c r="F209" s="3"/>
      <c r="G209" s="3"/>
    </row>
    <row r="210" spans="3:7">
      <c r="C210" s="3"/>
      <c r="D210" s="3"/>
      <c r="E210" s="3"/>
      <c r="F210" s="3"/>
      <c r="G210" s="3"/>
    </row>
    <row r="211" spans="3:7">
      <c r="C211" s="3"/>
      <c r="D211" s="3"/>
      <c r="E211" s="3"/>
      <c r="F211" s="3"/>
      <c r="G211" s="3"/>
    </row>
    <row r="212" spans="3:7">
      <c r="C212" s="3"/>
      <c r="D212" s="3"/>
      <c r="E212" s="3"/>
      <c r="F212" s="3"/>
      <c r="G212" s="3"/>
    </row>
    <row r="213" spans="3:7">
      <c r="C213" s="3"/>
      <c r="D213" s="3"/>
      <c r="E213" s="3"/>
      <c r="F213" s="3"/>
      <c r="G213" s="3"/>
    </row>
    <row r="214" spans="3:7">
      <c r="C214" s="3"/>
      <c r="D214" s="3"/>
      <c r="E214" s="3"/>
      <c r="F214" s="3"/>
      <c r="G214" s="3"/>
    </row>
    <row r="215" spans="3:7">
      <c r="C215" s="3"/>
      <c r="D215" s="3"/>
      <c r="E215" s="3"/>
      <c r="F215" s="3"/>
      <c r="G215" s="3"/>
    </row>
    <row r="216" spans="3:7">
      <c r="C216" s="3"/>
      <c r="D216" s="3"/>
      <c r="E216" s="3"/>
      <c r="F216" s="3"/>
      <c r="G216" s="3"/>
    </row>
    <row r="217" spans="3:7">
      <c r="C217" s="3"/>
      <c r="D217" s="3"/>
      <c r="E217" s="3"/>
      <c r="F217" s="3"/>
      <c r="G217" s="3"/>
    </row>
    <row r="218" spans="3:7">
      <c r="C218" s="3"/>
      <c r="D218" s="3"/>
      <c r="E218" s="3"/>
      <c r="F218" s="3"/>
      <c r="G218" s="3"/>
    </row>
    <row r="219" spans="3:7">
      <c r="C219" s="3"/>
      <c r="D219" s="3"/>
      <c r="E219" s="3"/>
      <c r="F219" s="3"/>
      <c r="G219" s="3"/>
    </row>
    <row r="220" spans="3:7">
      <c r="C220" s="3"/>
      <c r="D220" s="3"/>
      <c r="E220" s="3"/>
      <c r="F220" s="3"/>
      <c r="G220" s="3"/>
    </row>
    <row r="221" spans="3:7">
      <c r="C221" s="3"/>
      <c r="D221" s="3"/>
      <c r="E221" s="3"/>
      <c r="F221" s="3"/>
      <c r="G221" s="3"/>
    </row>
    <row r="222" spans="3:7">
      <c r="C222" s="3"/>
      <c r="D222" s="3"/>
      <c r="E222" s="3"/>
      <c r="F222" s="3"/>
      <c r="G222" s="3"/>
    </row>
    <row r="223" spans="3:7">
      <c r="C223" s="3"/>
      <c r="D223" s="3"/>
      <c r="E223" s="3"/>
      <c r="F223" s="3"/>
      <c r="G223" s="3"/>
    </row>
    <row r="224" spans="3:7">
      <c r="C224" s="3"/>
      <c r="D224" s="3"/>
      <c r="E224" s="3"/>
      <c r="F224" s="3"/>
      <c r="G224" s="3"/>
    </row>
    <row r="225" spans="3:7">
      <c r="C225" s="3"/>
      <c r="D225" s="3"/>
      <c r="E225" s="3"/>
      <c r="F225" s="3"/>
      <c r="G225" s="3"/>
    </row>
    <row r="226" spans="3:7">
      <c r="C226" s="3"/>
      <c r="D226" s="3"/>
      <c r="E226" s="3"/>
      <c r="F226" s="3"/>
      <c r="G226" s="3"/>
    </row>
    <row r="227" spans="3:7">
      <c r="C227" s="3"/>
      <c r="D227" s="3"/>
      <c r="E227" s="3"/>
      <c r="F227" s="3"/>
      <c r="G227" s="3"/>
    </row>
    <row r="228" spans="3:7">
      <c r="C228" s="3"/>
      <c r="D228" s="3"/>
      <c r="E228" s="3"/>
      <c r="F228" s="3"/>
      <c r="G228" s="3"/>
    </row>
    <row r="229" spans="3:7">
      <c r="C229" s="3"/>
      <c r="D229" s="3"/>
      <c r="E229" s="3"/>
      <c r="F229" s="3"/>
      <c r="G229" s="3"/>
    </row>
    <row r="230" spans="3:7">
      <c r="C230" s="3"/>
      <c r="D230" s="3"/>
      <c r="E230" s="3"/>
      <c r="F230" s="3"/>
      <c r="G230" s="3"/>
    </row>
    <row r="231" spans="3:7">
      <c r="C231" s="3"/>
      <c r="D231" s="3"/>
      <c r="E231" s="3"/>
      <c r="F231" s="3"/>
      <c r="G231" s="3"/>
    </row>
    <row r="232" spans="3:7">
      <c r="C232" s="3"/>
      <c r="D232" s="3"/>
      <c r="E232" s="3"/>
      <c r="F232" s="3"/>
      <c r="G232" s="3"/>
    </row>
    <row r="233" spans="3:7">
      <c r="C233" s="3"/>
      <c r="D233" s="3"/>
      <c r="E233" s="3"/>
      <c r="F233" s="3"/>
      <c r="G233" s="3"/>
    </row>
    <row r="234" spans="3:7">
      <c r="C234" s="3"/>
      <c r="D234" s="3"/>
      <c r="E234" s="3"/>
      <c r="F234" s="3"/>
      <c r="G234" s="3"/>
    </row>
    <row r="235" spans="3:7">
      <c r="C235" s="3"/>
      <c r="D235" s="3"/>
      <c r="E235" s="3"/>
      <c r="F235" s="3"/>
      <c r="G235" s="3"/>
    </row>
    <row r="236" spans="3:7">
      <c r="C236" s="3"/>
      <c r="D236" s="3"/>
      <c r="E236" s="3"/>
      <c r="F236" s="3"/>
      <c r="G236" s="3"/>
    </row>
    <row r="237" spans="3:7">
      <c r="C237" s="3"/>
      <c r="D237" s="3"/>
      <c r="E237" s="3"/>
      <c r="F237" s="3"/>
      <c r="G237" s="3"/>
    </row>
    <row r="238" spans="3:7">
      <c r="C238" s="3"/>
      <c r="D238" s="3"/>
      <c r="E238" s="3"/>
      <c r="F238" s="3"/>
      <c r="G238" s="3"/>
    </row>
    <row r="239" spans="3:7">
      <c r="C239" s="3"/>
      <c r="D239" s="3"/>
      <c r="E239" s="3"/>
      <c r="F239" s="3"/>
      <c r="G239" s="3"/>
    </row>
    <row r="240" spans="3:7">
      <c r="C240" s="3"/>
      <c r="D240" s="3"/>
      <c r="E240" s="3"/>
      <c r="F240" s="3"/>
      <c r="G240" s="3"/>
    </row>
    <row r="241" spans="3:7">
      <c r="C241" s="3"/>
      <c r="D241" s="3"/>
      <c r="E241" s="3"/>
      <c r="F241" s="3"/>
      <c r="G241" s="3"/>
    </row>
    <row r="242" spans="3:7">
      <c r="C242" s="3"/>
      <c r="D242" s="3"/>
      <c r="E242" s="3"/>
      <c r="F242" s="3"/>
      <c r="G242" s="3"/>
    </row>
    <row r="243" spans="3:7">
      <c r="C243" s="3"/>
      <c r="D243" s="3"/>
      <c r="E243" s="3"/>
      <c r="F243" s="3"/>
      <c r="G243" s="3"/>
    </row>
    <row r="244" spans="3:7">
      <c r="C244" s="3"/>
      <c r="D244" s="3"/>
      <c r="E244" s="3"/>
      <c r="F244" s="3"/>
      <c r="G244" s="3"/>
    </row>
    <row r="245" spans="3:7">
      <c r="C245" s="3"/>
      <c r="D245" s="3"/>
      <c r="E245" s="3"/>
      <c r="F245" s="3"/>
      <c r="G245" s="3"/>
    </row>
    <row r="246" spans="3:7">
      <c r="C246" s="3"/>
      <c r="D246" s="3"/>
      <c r="E246" s="3"/>
      <c r="F246" s="3"/>
      <c r="G246" s="3"/>
    </row>
    <row r="247" spans="3:7">
      <c r="C247" s="3"/>
      <c r="D247" s="3"/>
      <c r="E247" s="3"/>
      <c r="F247" s="3"/>
      <c r="G247" s="3"/>
    </row>
    <row r="248" spans="3:7">
      <c r="C248" s="3"/>
      <c r="D248" s="3"/>
      <c r="E248" s="3"/>
      <c r="F248" s="3"/>
      <c r="G248" s="3"/>
    </row>
    <row r="249" spans="3:7">
      <c r="C249" s="3"/>
      <c r="D249" s="3"/>
      <c r="E249" s="3"/>
      <c r="F249" s="3"/>
      <c r="G249" s="3"/>
    </row>
    <row r="250" spans="3:7">
      <c r="C250" s="3"/>
      <c r="D250" s="3"/>
      <c r="E250" s="3"/>
      <c r="F250" s="3"/>
      <c r="G250" s="3"/>
    </row>
    <row r="251" spans="3:7">
      <c r="C251" s="3"/>
      <c r="D251" s="3"/>
      <c r="E251" s="3"/>
      <c r="F251" s="3"/>
      <c r="G251" s="3"/>
    </row>
    <row r="252" spans="3:7">
      <c r="C252" s="3"/>
      <c r="D252" s="3"/>
      <c r="E252" s="3"/>
      <c r="F252" s="3"/>
      <c r="G252" s="3"/>
    </row>
    <row r="253" spans="3:7">
      <c r="C253" s="3"/>
      <c r="D253" s="3"/>
      <c r="E253" s="3"/>
      <c r="F253" s="3"/>
      <c r="G253" s="3"/>
    </row>
    <row r="254" spans="3:7">
      <c r="C254" s="3"/>
      <c r="D254" s="3"/>
      <c r="E254" s="3"/>
      <c r="F254" s="3"/>
      <c r="G254" s="3"/>
    </row>
    <row r="255" spans="3:7">
      <c r="C255" s="3"/>
      <c r="D255" s="3"/>
      <c r="E255" s="3"/>
      <c r="F255" s="3"/>
      <c r="G255" s="3"/>
    </row>
    <row r="256" spans="3:7">
      <c r="C256" s="3"/>
      <c r="D256" s="3"/>
      <c r="E256" s="3"/>
      <c r="F256" s="3"/>
      <c r="G256" s="3"/>
    </row>
    <row r="257" spans="3:7">
      <c r="C257" s="3"/>
      <c r="D257" s="3"/>
      <c r="E257" s="3"/>
      <c r="F257" s="3"/>
      <c r="G257" s="3"/>
    </row>
    <row r="258" spans="3:7">
      <c r="C258" s="3"/>
      <c r="D258" s="3"/>
      <c r="E258" s="3"/>
      <c r="F258" s="3"/>
      <c r="G258" s="3"/>
    </row>
    <row r="259" spans="3:7">
      <c r="C259" s="3"/>
      <c r="D259" s="3"/>
      <c r="E259" s="3"/>
      <c r="F259" s="3"/>
      <c r="G259" s="3"/>
    </row>
    <row r="260" spans="3:7">
      <c r="C260" s="3"/>
      <c r="D260" s="3"/>
      <c r="E260" s="3"/>
      <c r="F260" s="3"/>
      <c r="G260" s="3"/>
    </row>
    <row r="261" spans="3:7">
      <c r="C261" s="3"/>
      <c r="D261" s="3"/>
      <c r="E261" s="3"/>
      <c r="F261" s="3"/>
      <c r="G261" s="3"/>
    </row>
    <row r="262" spans="3:7">
      <c r="C262" s="3"/>
      <c r="D262" s="3"/>
      <c r="E262" s="3"/>
      <c r="F262" s="3"/>
      <c r="G262" s="3"/>
    </row>
    <row r="263" spans="3:7">
      <c r="C263" s="3"/>
      <c r="D263" s="3"/>
      <c r="E263" s="3"/>
      <c r="F263" s="3"/>
      <c r="G263" s="3"/>
    </row>
    <row r="264" spans="3:7">
      <c r="C264" s="3"/>
      <c r="D264" s="3"/>
      <c r="E264" s="3"/>
      <c r="F264" s="3"/>
      <c r="G264" s="3"/>
    </row>
    <row r="265" spans="3:7">
      <c r="C265" s="3"/>
      <c r="D265" s="3"/>
      <c r="E265" s="3"/>
      <c r="F265" s="3"/>
      <c r="G265" s="3"/>
    </row>
    <row r="266" spans="3:7">
      <c r="C266" s="3"/>
      <c r="D266" s="3"/>
      <c r="E266" s="3"/>
      <c r="F266" s="3"/>
      <c r="G266" s="3"/>
    </row>
    <row r="267" spans="3:7">
      <c r="C267" s="3"/>
      <c r="D267" s="3"/>
      <c r="E267" s="3"/>
      <c r="F267" s="3"/>
      <c r="G267" s="3"/>
    </row>
    <row r="268" spans="3:7">
      <c r="C268" s="3"/>
      <c r="D268" s="3"/>
      <c r="E268" s="3"/>
      <c r="F268" s="3"/>
      <c r="G268" s="3"/>
    </row>
    <row r="269" spans="3:7">
      <c r="C269" s="3"/>
      <c r="D269" s="3"/>
      <c r="E269" s="3"/>
      <c r="F269" s="3"/>
      <c r="G269" s="3"/>
    </row>
    <row r="270" spans="3:7">
      <c r="C270" s="3"/>
      <c r="D270" s="3"/>
      <c r="E270" s="3"/>
      <c r="F270" s="3"/>
      <c r="G270" s="3"/>
    </row>
    <row r="271" spans="3:7">
      <c r="C271" s="3"/>
      <c r="D271" s="3"/>
      <c r="E271" s="3"/>
      <c r="F271" s="3"/>
      <c r="G271" s="3"/>
    </row>
    <row r="272" spans="3:7">
      <c r="C272" s="3"/>
      <c r="D272" s="3"/>
      <c r="E272" s="3"/>
      <c r="F272" s="3"/>
      <c r="G272" s="3"/>
    </row>
    <row r="273" spans="3:7">
      <c r="C273" s="3"/>
      <c r="D273" s="3"/>
      <c r="E273" s="3"/>
      <c r="F273" s="3"/>
      <c r="G273" s="3"/>
    </row>
    <row r="274" spans="3:7">
      <c r="C274" s="3"/>
      <c r="D274" s="3"/>
      <c r="E274" s="3"/>
      <c r="F274" s="3"/>
      <c r="G274" s="3"/>
    </row>
    <row r="275" spans="3:7">
      <c r="C275" s="3"/>
      <c r="D275" s="3"/>
      <c r="E275" s="3"/>
      <c r="F275" s="3"/>
      <c r="G275" s="3"/>
    </row>
    <row r="276" spans="3:7">
      <c r="C276" s="3"/>
      <c r="D276" s="3"/>
      <c r="E276" s="3"/>
      <c r="F276" s="3"/>
      <c r="G276" s="3"/>
    </row>
    <row r="277" spans="3:7">
      <c r="C277" s="3"/>
      <c r="D277" s="3"/>
      <c r="E277" s="3"/>
      <c r="F277" s="3"/>
      <c r="G277" s="3"/>
    </row>
    <row r="278" spans="3:7">
      <c r="C278" s="3"/>
      <c r="D278" s="3"/>
      <c r="E278" s="3"/>
      <c r="F278" s="3"/>
      <c r="G278" s="3"/>
    </row>
    <row r="279" spans="3:7">
      <c r="C279" s="3"/>
      <c r="D279" s="3"/>
      <c r="E279" s="3"/>
      <c r="F279" s="3"/>
      <c r="G279" s="3"/>
    </row>
    <row r="280" spans="3:7">
      <c r="C280" s="3"/>
      <c r="D280" s="3"/>
      <c r="E280" s="3"/>
      <c r="F280" s="3"/>
      <c r="G280" s="3"/>
    </row>
    <row r="281" spans="3:7">
      <c r="C281" s="3"/>
      <c r="D281" s="3"/>
      <c r="E281" s="3"/>
      <c r="F281" s="3"/>
      <c r="G281" s="3"/>
    </row>
    <row r="282" spans="3:7">
      <c r="C282" s="3"/>
      <c r="D282" s="3"/>
      <c r="E282" s="3"/>
      <c r="F282" s="3"/>
      <c r="G282" s="3"/>
    </row>
    <row r="283" spans="3:7">
      <c r="C283" s="3"/>
      <c r="D283" s="3"/>
      <c r="E283" s="3"/>
      <c r="F283" s="3"/>
      <c r="G283" s="3"/>
    </row>
    <row r="284" spans="3:7">
      <c r="C284" s="3"/>
      <c r="D284" s="3"/>
      <c r="E284" s="3"/>
      <c r="F284" s="3"/>
      <c r="G284" s="3"/>
    </row>
    <row r="285" spans="3:7">
      <c r="C285" s="3"/>
      <c r="D285" s="3"/>
      <c r="E285" s="3"/>
      <c r="F285" s="3"/>
      <c r="G285" s="3"/>
    </row>
    <row r="286" spans="3:7">
      <c r="C286" s="3"/>
      <c r="D286" s="3"/>
      <c r="E286" s="3"/>
      <c r="F286" s="3"/>
      <c r="G286" s="3"/>
    </row>
    <row r="287" spans="3:7">
      <c r="C287" s="3"/>
      <c r="D287" s="3"/>
      <c r="E287" s="3"/>
      <c r="F287" s="3"/>
      <c r="G287" s="3"/>
    </row>
    <row r="288" spans="3:7">
      <c r="C288" s="3"/>
      <c r="D288" s="3"/>
      <c r="E288" s="3"/>
      <c r="F288" s="3"/>
      <c r="G288" s="3"/>
    </row>
    <row r="289" spans="3:7">
      <c r="C289" s="3"/>
      <c r="D289" s="3"/>
      <c r="E289" s="3"/>
      <c r="F289" s="3"/>
      <c r="G289" s="3"/>
    </row>
    <row r="290" spans="3:7">
      <c r="C290" s="3"/>
      <c r="D290" s="3"/>
      <c r="E290" s="3"/>
      <c r="F290" s="3"/>
      <c r="G290" s="3"/>
    </row>
    <row r="291" spans="3:7">
      <c r="C291" s="3"/>
      <c r="D291" s="3"/>
      <c r="E291" s="3"/>
      <c r="F291" s="3"/>
      <c r="G291" s="3"/>
    </row>
    <row r="292" spans="3:7">
      <c r="C292" s="3"/>
      <c r="D292" s="3"/>
      <c r="E292" s="3"/>
      <c r="F292" s="3"/>
      <c r="G292" s="3"/>
    </row>
    <row r="293" spans="3:7">
      <c r="C293" s="3"/>
      <c r="D293" s="3"/>
      <c r="E293" s="3"/>
      <c r="F293" s="3"/>
      <c r="G293" s="3"/>
    </row>
    <row r="294" spans="3:7">
      <c r="C294" s="3"/>
      <c r="D294" s="3"/>
      <c r="E294" s="3"/>
      <c r="F294" s="3"/>
      <c r="G294" s="3"/>
    </row>
    <row r="295" spans="3:7">
      <c r="C295" s="3"/>
      <c r="D295" s="3"/>
      <c r="E295" s="3"/>
      <c r="F295" s="3"/>
      <c r="G295" s="3"/>
    </row>
    <row r="296" spans="3:7">
      <c r="C296" s="3"/>
      <c r="D296" s="3"/>
      <c r="E296" s="3"/>
      <c r="F296" s="3"/>
      <c r="G296" s="3"/>
    </row>
    <row r="297" spans="3:7">
      <c r="C297" s="3"/>
      <c r="D297" s="3"/>
      <c r="E297" s="3"/>
      <c r="F297" s="3"/>
      <c r="G297" s="3"/>
    </row>
    <row r="298" spans="3:7">
      <c r="C298" s="3"/>
      <c r="D298" s="3"/>
      <c r="E298" s="3"/>
      <c r="F298" s="3"/>
      <c r="G298" s="3"/>
    </row>
    <row r="299" spans="3:7">
      <c r="C299" s="3"/>
      <c r="D299" s="3"/>
      <c r="E299" s="3"/>
      <c r="F299" s="3"/>
      <c r="G299" s="3"/>
    </row>
    <row r="300" spans="3:7">
      <c r="C300" s="3"/>
      <c r="D300" s="3"/>
      <c r="E300" s="3"/>
      <c r="F300" s="3"/>
      <c r="G300" s="3"/>
    </row>
    <row r="301" spans="3:7">
      <c r="C301" s="3"/>
      <c r="D301" s="3"/>
      <c r="E301" s="3"/>
      <c r="F301" s="3"/>
      <c r="G301" s="3"/>
    </row>
    <row r="302" spans="3:7">
      <c r="C302" s="3"/>
      <c r="D302" s="3"/>
      <c r="E302" s="3"/>
      <c r="F302" s="3"/>
      <c r="G302" s="3"/>
    </row>
    <row r="303" spans="3:7">
      <c r="C303" s="3"/>
      <c r="D303" s="3"/>
      <c r="E303" s="3"/>
      <c r="F303" s="3"/>
      <c r="G303" s="3"/>
    </row>
    <row r="304" spans="3:7">
      <c r="C304" s="3"/>
      <c r="D304" s="3"/>
      <c r="E304" s="3"/>
      <c r="F304" s="3"/>
      <c r="G304" s="3"/>
    </row>
    <row r="305" spans="3:7">
      <c r="C305" s="3"/>
      <c r="D305" s="3"/>
      <c r="E305" s="3"/>
      <c r="F305" s="3"/>
      <c r="G305" s="3"/>
    </row>
    <row r="306" spans="3:7">
      <c r="C306" s="3"/>
      <c r="D306" s="3"/>
      <c r="E306" s="3"/>
      <c r="F306" s="3"/>
      <c r="G306" s="3"/>
    </row>
    <row r="307" spans="3:7">
      <c r="C307" s="3"/>
      <c r="D307" s="3"/>
      <c r="E307" s="3"/>
      <c r="F307" s="3"/>
      <c r="G307" s="3"/>
    </row>
    <row r="308" spans="3:7">
      <c r="C308" s="3"/>
      <c r="D308" s="3"/>
      <c r="E308" s="3"/>
      <c r="F308" s="3"/>
      <c r="G308" s="3"/>
    </row>
    <row r="309" spans="3:7">
      <c r="C309" s="3"/>
      <c r="D309" s="3"/>
      <c r="E309" s="3"/>
      <c r="F309" s="3"/>
      <c r="G309" s="3"/>
    </row>
    <row r="310" spans="3:7">
      <c r="C310" s="3"/>
      <c r="D310" s="3"/>
      <c r="E310" s="3"/>
      <c r="F310" s="3"/>
      <c r="G310" s="3"/>
    </row>
    <row r="311" spans="3:7">
      <c r="C311" s="3"/>
      <c r="D311" s="3"/>
      <c r="E311" s="3"/>
      <c r="F311" s="3"/>
      <c r="G311" s="3"/>
    </row>
    <row r="312" spans="3:7">
      <c r="C312" s="3"/>
      <c r="D312" s="3"/>
      <c r="E312" s="3"/>
      <c r="F312" s="3"/>
      <c r="G312" s="3"/>
    </row>
    <row r="313" spans="3:7">
      <c r="C313" s="3"/>
      <c r="D313" s="3"/>
      <c r="E313" s="3"/>
      <c r="F313" s="3"/>
      <c r="G313" s="3"/>
    </row>
    <row r="314" spans="3:7">
      <c r="C314" s="3"/>
      <c r="D314" s="3"/>
      <c r="E314" s="3"/>
      <c r="F314" s="3"/>
      <c r="G314" s="3"/>
    </row>
    <row r="315" spans="3:7">
      <c r="C315" s="3"/>
      <c r="D315" s="3"/>
      <c r="E315" s="3"/>
      <c r="F315" s="3"/>
      <c r="G315" s="3"/>
    </row>
    <row r="316" spans="3:7">
      <c r="C316" s="3"/>
      <c r="D316" s="3"/>
      <c r="E316" s="3"/>
      <c r="F316" s="3"/>
      <c r="G316" s="3"/>
    </row>
    <row r="317" spans="3:7">
      <c r="C317" s="3"/>
      <c r="D317" s="3"/>
      <c r="E317" s="3"/>
      <c r="F317" s="3"/>
      <c r="G317" s="3"/>
    </row>
    <row r="318" spans="3:7">
      <c r="C318" s="3"/>
      <c r="D318" s="3"/>
      <c r="E318" s="3"/>
      <c r="F318" s="3"/>
      <c r="G318" s="3"/>
    </row>
    <row r="319" spans="3:7">
      <c r="C319" s="3"/>
      <c r="D319" s="3"/>
      <c r="E319" s="3"/>
      <c r="F319" s="3"/>
      <c r="G319" s="3"/>
    </row>
    <row r="320" spans="3:7">
      <c r="C320" s="3"/>
      <c r="D320" s="3"/>
      <c r="E320" s="3"/>
      <c r="F320" s="3"/>
      <c r="G320" s="3"/>
    </row>
    <row r="321" spans="3:7">
      <c r="C321" s="3"/>
      <c r="D321" s="3"/>
      <c r="E321" s="3"/>
      <c r="F321" s="3"/>
      <c r="G321" s="3"/>
    </row>
    <row r="322" spans="3:7">
      <c r="C322" s="3"/>
      <c r="D322" s="3"/>
      <c r="E322" s="3"/>
      <c r="F322" s="3"/>
      <c r="G322" s="3"/>
    </row>
    <row r="323" spans="3:7">
      <c r="C323" s="3"/>
      <c r="D323" s="3"/>
      <c r="E323" s="3"/>
      <c r="F323" s="3"/>
      <c r="G323" s="3"/>
    </row>
    <row r="324" spans="3:7">
      <c r="C324" s="3"/>
      <c r="D324" s="3"/>
      <c r="E324" s="3"/>
      <c r="F324" s="3"/>
      <c r="G324" s="3"/>
    </row>
    <row r="325" spans="3:7">
      <c r="C325" s="3"/>
      <c r="D325" s="3"/>
      <c r="E325" s="3"/>
      <c r="F325" s="3"/>
      <c r="G325" s="3"/>
    </row>
    <row r="326" spans="3:7">
      <c r="C326" s="3"/>
      <c r="D326" s="3"/>
      <c r="E326" s="3"/>
      <c r="F326" s="3"/>
      <c r="G326" s="3"/>
    </row>
    <row r="327" spans="3:7">
      <c r="C327" s="3"/>
      <c r="D327" s="3"/>
      <c r="E327" s="3"/>
      <c r="F327" s="3"/>
      <c r="G327" s="3"/>
    </row>
    <row r="328" spans="3:7">
      <c r="C328" s="3"/>
      <c r="D328" s="3"/>
      <c r="E328" s="3"/>
      <c r="F328" s="3"/>
      <c r="G328" s="3"/>
    </row>
    <row r="329" spans="3:7">
      <c r="C329" s="3"/>
      <c r="D329" s="3"/>
      <c r="E329" s="3"/>
      <c r="F329" s="3"/>
      <c r="G329" s="3"/>
    </row>
    <row r="330" spans="3:7">
      <c r="C330" s="3"/>
      <c r="D330" s="3"/>
      <c r="E330" s="3"/>
      <c r="F330" s="3"/>
      <c r="G330" s="3"/>
    </row>
    <row r="331" spans="3:7">
      <c r="C331" s="3"/>
      <c r="D331" s="3"/>
      <c r="E331" s="3"/>
      <c r="F331" s="3"/>
      <c r="G331" s="3"/>
    </row>
    <row r="332" spans="3:7">
      <c r="C332" s="3"/>
      <c r="D332" s="3"/>
      <c r="E332" s="3"/>
      <c r="F332" s="3"/>
      <c r="G332" s="3"/>
    </row>
    <row r="333" spans="3:7">
      <c r="C333" s="3"/>
      <c r="D333" s="3"/>
      <c r="E333" s="3"/>
      <c r="F333" s="3"/>
      <c r="G333" s="3"/>
    </row>
    <row r="334" spans="3:7">
      <c r="C334" s="3"/>
      <c r="D334" s="3"/>
      <c r="E334" s="3"/>
      <c r="F334" s="3"/>
      <c r="G334" s="3"/>
    </row>
    <row r="335" spans="3:7">
      <c r="C335" s="3"/>
      <c r="D335" s="3"/>
      <c r="E335" s="3"/>
      <c r="F335" s="3"/>
      <c r="G335" s="3"/>
    </row>
    <row r="336" spans="3:7">
      <c r="C336" s="3"/>
      <c r="D336" s="3"/>
      <c r="E336" s="3"/>
      <c r="F336" s="3"/>
      <c r="G336" s="3"/>
    </row>
    <row r="337" spans="3:7">
      <c r="C337" s="3"/>
      <c r="D337" s="3"/>
      <c r="E337" s="3"/>
      <c r="F337" s="3"/>
      <c r="G337" s="3"/>
    </row>
    <row r="338" spans="3:7">
      <c r="C338" s="3"/>
      <c r="D338" s="3"/>
      <c r="E338" s="3"/>
      <c r="F338" s="3"/>
      <c r="G338" s="3"/>
    </row>
    <row r="339" spans="3:7">
      <c r="C339" s="3"/>
      <c r="D339" s="3"/>
      <c r="E339" s="3"/>
      <c r="F339" s="3"/>
      <c r="G339" s="3"/>
    </row>
    <row r="340" spans="3:7">
      <c r="C340" s="3"/>
      <c r="D340" s="3"/>
      <c r="E340" s="3"/>
      <c r="F340" s="3"/>
      <c r="G340" s="3"/>
    </row>
    <row r="341" spans="3:7">
      <c r="C341" s="3"/>
      <c r="D341" s="3"/>
      <c r="E341" s="3"/>
      <c r="F341" s="3"/>
      <c r="G341" s="3"/>
    </row>
    <row r="342" spans="3:7">
      <c r="C342" s="3"/>
      <c r="D342" s="3"/>
      <c r="E342" s="3"/>
      <c r="F342" s="3"/>
      <c r="G342" s="3"/>
    </row>
    <row r="343" spans="3:7">
      <c r="C343" s="3"/>
      <c r="D343" s="3"/>
      <c r="E343" s="3"/>
      <c r="F343" s="3"/>
      <c r="G343" s="3"/>
    </row>
    <row r="344" spans="3:7">
      <c r="C344" s="3"/>
      <c r="D344" s="3"/>
      <c r="E344" s="3"/>
      <c r="F344" s="3"/>
      <c r="G344" s="3"/>
    </row>
    <row r="345" spans="3:7">
      <c r="C345" s="3"/>
      <c r="D345" s="3"/>
      <c r="E345" s="3"/>
      <c r="F345" s="3"/>
      <c r="G345" s="3"/>
    </row>
    <row r="346" spans="3:7">
      <c r="C346" s="3"/>
      <c r="D346" s="3"/>
      <c r="E346" s="3"/>
      <c r="F346" s="3"/>
      <c r="G346" s="3"/>
    </row>
    <row r="347" spans="3:7">
      <c r="C347" s="3"/>
      <c r="D347" s="3"/>
      <c r="E347" s="3"/>
      <c r="F347" s="3"/>
      <c r="G347" s="3"/>
    </row>
    <row r="348" spans="3:7">
      <c r="C348" s="3"/>
      <c r="D348" s="3"/>
      <c r="E348" s="3"/>
      <c r="F348" s="3"/>
      <c r="G348" s="3"/>
    </row>
    <row r="349" spans="3:7">
      <c r="C349" s="3"/>
      <c r="D349" s="3"/>
      <c r="E349" s="3"/>
      <c r="F349" s="3"/>
      <c r="G349" s="3"/>
    </row>
    <row r="350" spans="3:7">
      <c r="C350" s="3"/>
      <c r="D350" s="3"/>
      <c r="E350" s="3"/>
      <c r="F350" s="3"/>
      <c r="G350" s="3"/>
    </row>
    <row r="351" spans="3:7">
      <c r="C351" s="3"/>
      <c r="D351" s="3"/>
      <c r="E351" s="3"/>
      <c r="F351" s="3"/>
      <c r="G351" s="3"/>
    </row>
    <row r="352" spans="3:7">
      <c r="C352" s="3"/>
      <c r="D352" s="3"/>
      <c r="E352" s="3"/>
      <c r="F352" s="3"/>
      <c r="G352" s="3"/>
    </row>
    <row r="353" spans="3:7">
      <c r="C353" s="3"/>
      <c r="D353" s="3"/>
      <c r="E353" s="3"/>
      <c r="F353" s="3"/>
      <c r="G353" s="3"/>
    </row>
    <row r="354" spans="3:7">
      <c r="C354" s="3"/>
      <c r="D354" s="3"/>
      <c r="E354" s="3"/>
      <c r="F354" s="3"/>
      <c r="G354" s="3"/>
    </row>
    <row r="355" spans="3:7">
      <c r="C355" s="3"/>
      <c r="D355" s="3"/>
      <c r="E355" s="3"/>
      <c r="F355" s="3"/>
      <c r="G355" s="3"/>
    </row>
    <row r="356" spans="3:7">
      <c r="C356" s="3"/>
      <c r="D356" s="3"/>
      <c r="E356" s="3"/>
      <c r="F356" s="3"/>
      <c r="G356" s="3"/>
    </row>
    <row r="357" spans="3:7">
      <c r="C357" s="3"/>
      <c r="D357" s="3"/>
      <c r="E357" s="3"/>
      <c r="F357" s="3"/>
      <c r="G357" s="3"/>
    </row>
    <row r="358" spans="3:7">
      <c r="C358" s="3"/>
      <c r="D358" s="3"/>
      <c r="E358" s="3"/>
      <c r="F358" s="3"/>
      <c r="G358" s="3"/>
    </row>
    <row r="359" spans="3:7">
      <c r="C359" s="3"/>
      <c r="D359" s="3"/>
      <c r="E359" s="3"/>
      <c r="F359" s="3"/>
      <c r="G359" s="3"/>
    </row>
    <row r="360" spans="3:7">
      <c r="C360" s="3"/>
      <c r="D360" s="3"/>
      <c r="E360" s="3"/>
      <c r="F360" s="3"/>
      <c r="G360" s="3"/>
    </row>
    <row r="361" spans="3:7">
      <c r="C361" s="3"/>
      <c r="D361" s="3"/>
      <c r="E361" s="3"/>
      <c r="F361" s="3"/>
      <c r="G361" s="3"/>
    </row>
    <row r="362" spans="3:7">
      <c r="C362" s="3"/>
      <c r="D362" s="3"/>
      <c r="E362" s="3"/>
      <c r="F362" s="3"/>
      <c r="G362" s="3"/>
    </row>
    <row r="363" spans="3:7">
      <c r="C363" s="3"/>
      <c r="D363" s="3"/>
      <c r="E363" s="3"/>
      <c r="F363" s="3"/>
      <c r="G363" s="3"/>
    </row>
    <row r="364" spans="3:7">
      <c r="C364" s="3"/>
      <c r="D364" s="3"/>
      <c r="E364" s="3"/>
      <c r="F364" s="3"/>
      <c r="G364" s="3"/>
    </row>
    <row r="365" spans="3:7">
      <c r="C365" s="3"/>
      <c r="D365" s="3"/>
      <c r="E365" s="3"/>
      <c r="F365" s="3"/>
      <c r="G365" s="3"/>
    </row>
    <row r="366" spans="3:7">
      <c r="C366" s="3"/>
      <c r="D366" s="3"/>
      <c r="E366" s="3"/>
      <c r="F366" s="3"/>
      <c r="G366" s="3"/>
    </row>
    <row r="367" spans="3:7">
      <c r="C367" s="3"/>
      <c r="D367" s="3"/>
      <c r="E367" s="3"/>
      <c r="F367" s="3"/>
      <c r="G367" s="3"/>
    </row>
    <row r="368" spans="3:7">
      <c r="C368" s="3"/>
      <c r="D368" s="3"/>
      <c r="E368" s="3"/>
      <c r="F368" s="3"/>
      <c r="G368" s="3"/>
    </row>
    <row r="369" spans="3:7">
      <c r="C369" s="3"/>
      <c r="D369" s="3"/>
      <c r="E369" s="3"/>
      <c r="F369" s="3"/>
      <c r="G369" s="3"/>
    </row>
    <row r="370" spans="3:7">
      <c r="C370" s="3"/>
      <c r="D370" s="3"/>
      <c r="E370" s="3"/>
      <c r="F370" s="3"/>
      <c r="G370" s="3"/>
    </row>
    <row r="371" spans="3:7">
      <c r="C371" s="3"/>
      <c r="D371" s="3"/>
      <c r="E371" s="3"/>
      <c r="F371" s="3"/>
      <c r="G371" s="3"/>
    </row>
    <row r="372" spans="3:7">
      <c r="C372" s="3"/>
      <c r="D372" s="3"/>
      <c r="E372" s="3"/>
      <c r="F372" s="3"/>
      <c r="G372" s="3"/>
    </row>
    <row r="373" spans="3:7">
      <c r="C373" s="3"/>
      <c r="D373" s="3"/>
      <c r="E373" s="3"/>
      <c r="F373" s="3"/>
      <c r="G373" s="3"/>
    </row>
    <row r="374" spans="3:7">
      <c r="C374" s="3"/>
      <c r="D374" s="3"/>
      <c r="E374" s="3"/>
      <c r="F374" s="3"/>
      <c r="G374" s="3"/>
    </row>
    <row r="375" spans="3:7">
      <c r="C375" s="3"/>
      <c r="D375" s="3"/>
      <c r="E375" s="3"/>
      <c r="F375" s="3"/>
      <c r="G375" s="3"/>
    </row>
    <row r="376" spans="3:7">
      <c r="C376" s="3"/>
      <c r="D376" s="3"/>
      <c r="E376" s="3"/>
      <c r="F376" s="3"/>
      <c r="G376" s="3"/>
    </row>
    <row r="377" spans="3:7">
      <c r="C377" s="3"/>
      <c r="D377" s="3"/>
      <c r="E377" s="3"/>
      <c r="F377" s="3"/>
      <c r="G377" s="3"/>
    </row>
    <row r="378" spans="3:7">
      <c r="C378" s="3"/>
      <c r="D378" s="3"/>
      <c r="E378" s="3"/>
      <c r="F378" s="3"/>
      <c r="G378" s="3"/>
    </row>
    <row r="379" spans="3:7">
      <c r="C379" s="3"/>
      <c r="D379" s="3"/>
      <c r="E379" s="3"/>
      <c r="F379" s="3"/>
      <c r="G379" s="3"/>
    </row>
    <row r="380" spans="3:7">
      <c r="C380" s="3"/>
      <c r="D380" s="3"/>
      <c r="E380" s="3"/>
      <c r="F380" s="3"/>
      <c r="G380" s="3"/>
    </row>
    <row r="381" spans="3:7">
      <c r="C381" s="3"/>
      <c r="D381" s="3"/>
      <c r="E381" s="3"/>
      <c r="F381" s="3"/>
      <c r="G381" s="3"/>
    </row>
    <row r="382" spans="3:7">
      <c r="C382" s="3"/>
      <c r="D382" s="3"/>
      <c r="E382" s="3"/>
      <c r="F382" s="3"/>
      <c r="G382" s="3"/>
    </row>
    <row r="383" spans="3:7">
      <c r="C383" s="3"/>
      <c r="D383" s="3"/>
      <c r="E383" s="3"/>
      <c r="F383" s="3"/>
      <c r="G383" s="3"/>
    </row>
    <row r="384" spans="3:7">
      <c r="C384" s="3"/>
      <c r="D384" s="3"/>
      <c r="E384" s="3"/>
      <c r="F384" s="3"/>
      <c r="G384" s="3"/>
    </row>
    <row r="385" spans="3:7">
      <c r="C385" s="3"/>
      <c r="D385" s="3"/>
      <c r="E385" s="3"/>
      <c r="F385" s="3"/>
      <c r="G385" s="3"/>
    </row>
    <row r="386" spans="3:7">
      <c r="C386" s="3"/>
      <c r="D386" s="3"/>
      <c r="E386" s="3"/>
      <c r="F386" s="3"/>
      <c r="G386" s="3"/>
    </row>
    <row r="387" spans="3:7">
      <c r="C387" s="3"/>
      <c r="D387" s="3"/>
      <c r="E387" s="3"/>
      <c r="F387" s="3"/>
      <c r="G387" s="3"/>
    </row>
    <row r="388" spans="3:7">
      <c r="C388" s="3"/>
      <c r="D388" s="3"/>
      <c r="E388" s="3"/>
      <c r="F388" s="3"/>
      <c r="G388" s="3"/>
    </row>
    <row r="389" spans="3:7">
      <c r="C389" s="3"/>
      <c r="D389" s="3"/>
      <c r="E389" s="3"/>
      <c r="F389" s="3"/>
      <c r="G389" s="3"/>
    </row>
    <row r="390" spans="3:7">
      <c r="C390" s="3"/>
      <c r="D390" s="3"/>
      <c r="E390" s="3"/>
      <c r="F390" s="3"/>
      <c r="G390" s="3"/>
    </row>
    <row r="391" spans="3:7">
      <c r="C391" s="3"/>
      <c r="D391" s="3"/>
      <c r="E391" s="3"/>
      <c r="F391" s="3"/>
      <c r="G391" s="3"/>
    </row>
    <row r="392" spans="3:7">
      <c r="C392" s="3"/>
      <c r="D392" s="3"/>
      <c r="E392" s="3"/>
      <c r="F392" s="3"/>
      <c r="G392" s="3"/>
    </row>
    <row r="393" spans="3:7">
      <c r="C393" s="3"/>
      <c r="D393" s="3"/>
      <c r="E393" s="3"/>
      <c r="F393" s="3"/>
      <c r="G393" s="3"/>
    </row>
    <row r="394" spans="3:7">
      <c r="C394" s="3"/>
      <c r="D394" s="3"/>
      <c r="E394" s="3"/>
      <c r="F394" s="3"/>
      <c r="G394" s="3"/>
    </row>
    <row r="395" spans="3:7">
      <c r="C395" s="3"/>
      <c r="D395" s="3"/>
      <c r="E395" s="3"/>
      <c r="F395" s="3"/>
      <c r="G395" s="3"/>
    </row>
    <row r="396" spans="3:7">
      <c r="C396" s="3"/>
      <c r="D396" s="3"/>
      <c r="E396" s="3"/>
      <c r="F396" s="3"/>
      <c r="G396" s="3"/>
    </row>
    <row r="397" spans="3:7">
      <c r="C397" s="3"/>
      <c r="D397" s="3"/>
      <c r="E397" s="3"/>
      <c r="F397" s="3"/>
      <c r="G397" s="3"/>
    </row>
    <row r="398" spans="3:7">
      <c r="C398" s="3"/>
      <c r="D398" s="3"/>
      <c r="E398" s="3"/>
      <c r="F398" s="3"/>
      <c r="G398" s="3"/>
    </row>
    <row r="399" spans="3:7">
      <c r="C399" s="3"/>
      <c r="D399" s="3"/>
      <c r="E399" s="3"/>
      <c r="F399" s="3"/>
      <c r="G399" s="3"/>
    </row>
    <row r="400" spans="3:7">
      <c r="C400" s="3"/>
      <c r="D400" s="3"/>
      <c r="E400" s="3"/>
      <c r="F400" s="3"/>
      <c r="G400" s="3"/>
    </row>
    <row r="401" spans="3:7">
      <c r="C401" s="3"/>
      <c r="D401" s="3"/>
      <c r="E401" s="3"/>
      <c r="F401" s="3"/>
      <c r="G401" s="3"/>
    </row>
    <row r="402" spans="3:7">
      <c r="C402" s="3"/>
      <c r="D402" s="3"/>
      <c r="E402" s="3"/>
      <c r="F402" s="3"/>
      <c r="G402" s="3"/>
    </row>
    <row r="403" spans="3:7">
      <c r="C403" s="3"/>
      <c r="D403" s="3"/>
      <c r="E403" s="3"/>
      <c r="F403" s="3"/>
      <c r="G403" s="3"/>
    </row>
    <row r="404" spans="3:7">
      <c r="C404" s="3"/>
      <c r="D404" s="3"/>
      <c r="E404" s="3"/>
      <c r="F404" s="3"/>
      <c r="G404" s="3"/>
    </row>
    <row r="405" spans="3:7">
      <c r="C405" s="3"/>
      <c r="D405" s="3"/>
      <c r="E405" s="3"/>
      <c r="F405" s="3"/>
      <c r="G405" s="3"/>
    </row>
    <row r="406" spans="3:7">
      <c r="C406" s="3"/>
      <c r="D406" s="3"/>
      <c r="E406" s="3"/>
      <c r="F406" s="3"/>
      <c r="G406" s="3"/>
    </row>
    <row r="407" spans="3:7">
      <c r="C407" s="3"/>
      <c r="D407" s="3"/>
      <c r="E407" s="3"/>
      <c r="F407" s="3"/>
      <c r="G407" s="3"/>
    </row>
    <row r="408" spans="3:7">
      <c r="C408" s="3"/>
      <c r="D408" s="3"/>
      <c r="E408" s="3"/>
      <c r="F408" s="3"/>
      <c r="G408" s="3"/>
    </row>
    <row r="409" spans="3:7">
      <c r="C409" s="3"/>
      <c r="D409" s="3"/>
      <c r="E409" s="3"/>
      <c r="F409" s="3"/>
      <c r="G409" s="3"/>
    </row>
    <row r="410" spans="3:7">
      <c r="C410" s="3"/>
      <c r="D410" s="3"/>
      <c r="E410" s="3"/>
      <c r="F410" s="3"/>
      <c r="G410" s="3"/>
    </row>
    <row r="411" spans="3:7">
      <c r="C411" s="3"/>
      <c r="D411" s="3"/>
      <c r="E411" s="3"/>
      <c r="F411" s="3"/>
      <c r="G411" s="3"/>
    </row>
    <row r="412" spans="3:7">
      <c r="C412" s="3"/>
      <c r="D412" s="3"/>
      <c r="E412" s="3"/>
      <c r="F412" s="3"/>
      <c r="G412" s="3"/>
    </row>
    <row r="413" spans="3:7">
      <c r="C413" s="3"/>
      <c r="D413" s="3"/>
      <c r="E413" s="3"/>
      <c r="F413" s="3"/>
      <c r="G413" s="3"/>
    </row>
    <row r="414" spans="3:7">
      <c r="C414" s="3"/>
      <c r="D414" s="3"/>
      <c r="E414" s="3"/>
      <c r="F414" s="3"/>
      <c r="G414" s="3"/>
    </row>
    <row r="415" spans="3:7">
      <c r="C415" s="3"/>
      <c r="D415" s="3"/>
      <c r="E415" s="3"/>
      <c r="F415" s="3"/>
      <c r="G415" s="3"/>
    </row>
    <row r="416" spans="3:7">
      <c r="C416" s="3"/>
      <c r="D416" s="3"/>
      <c r="E416" s="3"/>
      <c r="F416" s="3"/>
      <c r="G416" s="3"/>
    </row>
    <row r="417" spans="3:7">
      <c r="C417" s="3"/>
      <c r="D417" s="3"/>
      <c r="E417" s="3"/>
      <c r="F417" s="3"/>
      <c r="G417" s="3"/>
    </row>
    <row r="418" spans="3:7">
      <c r="C418" s="3"/>
      <c r="D418" s="3"/>
      <c r="E418" s="3"/>
      <c r="F418" s="3"/>
      <c r="G418" s="3"/>
    </row>
    <row r="419" spans="3:7">
      <c r="C419" s="3"/>
      <c r="D419" s="3"/>
      <c r="E419" s="3"/>
      <c r="F419" s="3"/>
      <c r="G419" s="3"/>
    </row>
    <row r="420" spans="3:7">
      <c r="C420" s="3"/>
      <c r="D420" s="3"/>
      <c r="E420" s="3"/>
      <c r="F420" s="3"/>
      <c r="G420" s="3"/>
    </row>
    <row r="421" spans="3:7">
      <c r="C421" s="3"/>
      <c r="D421" s="3"/>
      <c r="E421" s="3"/>
      <c r="F421" s="3"/>
      <c r="G421" s="3"/>
    </row>
    <row r="422" spans="3:7">
      <c r="C422" s="3"/>
      <c r="D422" s="3"/>
      <c r="E422" s="3"/>
      <c r="F422" s="3"/>
      <c r="G422" s="3"/>
    </row>
    <row r="423" spans="3:7">
      <c r="C423" s="3"/>
      <c r="D423" s="3"/>
      <c r="E423" s="3"/>
      <c r="F423" s="3"/>
      <c r="G423" s="3"/>
    </row>
    <row r="424" spans="3:7">
      <c r="C424" s="3"/>
      <c r="D424" s="3"/>
      <c r="E424" s="3"/>
      <c r="F424" s="3"/>
      <c r="G424" s="3"/>
    </row>
    <row r="425" spans="3:7">
      <c r="C425" s="3"/>
      <c r="D425" s="3"/>
      <c r="E425" s="3"/>
      <c r="F425" s="3"/>
      <c r="G425" s="3"/>
    </row>
    <row r="426" spans="3:7">
      <c r="C426" s="3"/>
      <c r="D426" s="3"/>
      <c r="E426" s="3"/>
      <c r="F426" s="3"/>
      <c r="G426" s="3"/>
    </row>
    <row r="427" spans="3:7">
      <c r="C427" s="3"/>
      <c r="D427" s="3"/>
      <c r="E427" s="3"/>
      <c r="F427" s="3"/>
      <c r="G427" s="3"/>
    </row>
    <row r="428" spans="3:7">
      <c r="C428" s="3"/>
      <c r="D428" s="3"/>
      <c r="E428" s="3"/>
      <c r="F428" s="3"/>
      <c r="G428" s="3"/>
    </row>
    <row r="429" spans="3:7">
      <c r="C429" s="3"/>
      <c r="D429" s="3"/>
      <c r="E429" s="3"/>
      <c r="F429" s="3"/>
      <c r="G429" s="3"/>
    </row>
    <row r="430" spans="3:7">
      <c r="C430" s="3"/>
      <c r="D430" s="3"/>
      <c r="E430" s="3"/>
      <c r="F430" s="3"/>
      <c r="G430" s="3"/>
    </row>
    <row r="431" spans="3:7">
      <c r="C431" s="3"/>
      <c r="D431" s="3"/>
      <c r="E431" s="3"/>
      <c r="F431" s="3"/>
      <c r="G431" s="3"/>
    </row>
    <row r="432" spans="3:7">
      <c r="C432" s="3"/>
      <c r="D432" s="3"/>
      <c r="E432" s="3"/>
      <c r="F432" s="3"/>
      <c r="G432" s="3"/>
    </row>
    <row r="433" spans="3:7">
      <c r="C433" s="3"/>
      <c r="D433" s="3"/>
      <c r="E433" s="3"/>
      <c r="F433" s="3"/>
      <c r="G433" s="3"/>
    </row>
    <row r="434" spans="3:7">
      <c r="C434" s="3"/>
      <c r="D434" s="3"/>
      <c r="E434" s="3"/>
      <c r="F434" s="3"/>
      <c r="G434" s="3"/>
    </row>
    <row r="435" spans="3:7">
      <c r="C435" s="3"/>
      <c r="D435" s="3"/>
      <c r="E435" s="3"/>
      <c r="F435" s="3"/>
      <c r="G435" s="3"/>
    </row>
    <row r="436" spans="3:7">
      <c r="C436" s="3"/>
      <c r="D436" s="3"/>
      <c r="E436" s="3"/>
      <c r="F436" s="3"/>
      <c r="G436" s="3"/>
    </row>
    <row r="437" spans="3:7">
      <c r="C437" s="3"/>
      <c r="D437" s="3"/>
      <c r="E437" s="3"/>
      <c r="F437" s="3"/>
      <c r="G437" s="3"/>
    </row>
    <row r="438" spans="3:7">
      <c r="C438" s="3"/>
      <c r="D438" s="3"/>
      <c r="E438" s="3"/>
      <c r="F438" s="3"/>
      <c r="G438" s="3"/>
    </row>
    <row r="439" spans="3:7">
      <c r="C439" s="3"/>
      <c r="D439" s="3"/>
      <c r="E439" s="3"/>
      <c r="F439" s="3"/>
      <c r="G439" s="3"/>
    </row>
    <row r="440" spans="3:7">
      <c r="C440" s="3"/>
      <c r="D440" s="3"/>
      <c r="E440" s="3"/>
      <c r="F440" s="3"/>
      <c r="G440" s="3"/>
    </row>
    <row r="441" spans="3:7">
      <c r="C441" s="3"/>
      <c r="D441" s="3"/>
      <c r="E441" s="3"/>
      <c r="F441" s="3"/>
      <c r="G441" s="3"/>
    </row>
    <row r="442" spans="3:7">
      <c r="C442" s="3"/>
      <c r="D442" s="3"/>
      <c r="E442" s="3"/>
      <c r="F442" s="3"/>
      <c r="G442" s="3"/>
    </row>
    <row r="443" spans="3:7">
      <c r="C443" s="3"/>
      <c r="D443" s="3"/>
      <c r="E443" s="3"/>
      <c r="F443" s="3"/>
      <c r="G443" s="3"/>
    </row>
    <row r="444" spans="3:7">
      <c r="C444" s="3"/>
      <c r="D444" s="3"/>
      <c r="E444" s="3"/>
      <c r="F444" s="3"/>
      <c r="G444" s="3"/>
    </row>
    <row r="445" spans="3:7">
      <c r="C445" s="3"/>
      <c r="D445" s="3"/>
      <c r="E445" s="3"/>
      <c r="F445" s="3"/>
      <c r="G445" s="3"/>
    </row>
    <row r="446" spans="3:7">
      <c r="C446" s="3"/>
      <c r="D446" s="3"/>
      <c r="E446" s="3"/>
      <c r="F446" s="3"/>
      <c r="G446" s="3"/>
    </row>
    <row r="447" spans="3:7">
      <c r="C447" s="3"/>
      <c r="D447" s="3"/>
      <c r="E447" s="3"/>
      <c r="F447" s="3"/>
      <c r="G447" s="3"/>
    </row>
    <row r="448" spans="3:7">
      <c r="C448" s="3"/>
      <c r="D448" s="3"/>
      <c r="E448" s="3"/>
      <c r="F448" s="3"/>
      <c r="G448" s="3"/>
    </row>
    <row r="449" spans="3:7">
      <c r="C449" s="3"/>
      <c r="D449" s="3"/>
      <c r="E449" s="3"/>
      <c r="F449" s="3"/>
      <c r="G449" s="3"/>
    </row>
    <row r="450" spans="3:7">
      <c r="C450" s="3"/>
      <c r="D450" s="3"/>
      <c r="E450" s="3"/>
      <c r="F450" s="3"/>
      <c r="G450" s="3"/>
    </row>
    <row r="451" spans="3:7">
      <c r="C451" s="3"/>
      <c r="D451" s="3"/>
      <c r="E451" s="3"/>
      <c r="F451" s="3"/>
      <c r="G451" s="3"/>
    </row>
    <row r="452" spans="3:7">
      <c r="C452" s="3"/>
      <c r="D452" s="3"/>
      <c r="E452" s="3"/>
      <c r="F452" s="3"/>
      <c r="G452" s="3"/>
    </row>
    <row r="453" spans="3:7">
      <c r="C453" s="3"/>
      <c r="D453" s="3"/>
      <c r="E453" s="3"/>
      <c r="F453" s="3"/>
      <c r="G453" s="3"/>
    </row>
    <row r="454" spans="3:7">
      <c r="C454" s="3"/>
      <c r="D454" s="3"/>
      <c r="E454" s="3"/>
      <c r="F454" s="3"/>
      <c r="G454" s="3"/>
    </row>
    <row r="455" spans="3:7">
      <c r="C455" s="3"/>
      <c r="D455" s="3"/>
      <c r="E455" s="3"/>
      <c r="F455" s="3"/>
      <c r="G455" s="3"/>
    </row>
    <row r="456" spans="3:7">
      <c r="C456" s="3"/>
      <c r="D456" s="3"/>
      <c r="E456" s="3"/>
      <c r="F456" s="3"/>
      <c r="G456" s="3"/>
    </row>
    <row r="457" spans="3:7">
      <c r="C457" s="3"/>
      <c r="D457" s="3"/>
      <c r="E457" s="3"/>
      <c r="F457" s="3"/>
      <c r="G457" s="3"/>
    </row>
    <row r="458" spans="3:7">
      <c r="C458" s="3"/>
      <c r="D458" s="3"/>
      <c r="E458" s="3"/>
      <c r="F458" s="3"/>
      <c r="G458" s="3"/>
    </row>
    <row r="459" spans="3:7">
      <c r="C459" s="3"/>
      <c r="D459" s="3"/>
      <c r="E459" s="3"/>
      <c r="F459" s="3"/>
      <c r="G459" s="3"/>
    </row>
    <row r="460" spans="3:7">
      <c r="C460" s="3"/>
      <c r="D460" s="3"/>
      <c r="E460" s="3"/>
      <c r="F460" s="3"/>
      <c r="G460" s="3"/>
    </row>
    <row r="461" spans="3:7">
      <c r="C461" s="3"/>
      <c r="D461" s="3"/>
      <c r="E461" s="3"/>
      <c r="F461" s="3"/>
      <c r="G461" s="3"/>
    </row>
    <row r="462" spans="3:7">
      <c r="C462" s="3"/>
      <c r="D462" s="3"/>
      <c r="E462" s="3"/>
      <c r="F462" s="3"/>
      <c r="G462" s="3"/>
    </row>
    <row r="463" spans="3:7">
      <c r="C463" s="3"/>
      <c r="D463" s="3"/>
      <c r="E463" s="3"/>
      <c r="F463" s="3"/>
      <c r="G463" s="3"/>
    </row>
    <row r="464" spans="3:7">
      <c r="C464" s="3"/>
      <c r="D464" s="3"/>
      <c r="E464" s="3"/>
      <c r="F464" s="3"/>
      <c r="G464" s="3"/>
    </row>
    <row r="465" spans="3:7">
      <c r="C465" s="3"/>
      <c r="D465" s="3"/>
      <c r="E465" s="3"/>
      <c r="F465" s="3"/>
      <c r="G465" s="3"/>
    </row>
    <row r="466" spans="3:7">
      <c r="C466" s="3"/>
      <c r="D466" s="3"/>
      <c r="E466" s="3"/>
      <c r="F466" s="3"/>
      <c r="G466" s="3"/>
    </row>
    <row r="467" spans="3:7">
      <c r="C467" s="3"/>
      <c r="D467" s="3"/>
      <c r="E467" s="3"/>
      <c r="F467" s="3"/>
      <c r="G467" s="3"/>
    </row>
    <row r="468" spans="3:7">
      <c r="C468" s="3"/>
      <c r="D468" s="3"/>
      <c r="E468" s="3"/>
      <c r="F468" s="3"/>
      <c r="G468" s="3"/>
    </row>
    <row r="469" spans="3:7">
      <c r="C469" s="3"/>
      <c r="D469" s="3"/>
      <c r="E469" s="3"/>
      <c r="F469" s="3"/>
      <c r="G469" s="3"/>
    </row>
    <row r="470" spans="3:7">
      <c r="C470" s="3"/>
      <c r="D470" s="3"/>
      <c r="E470" s="3"/>
      <c r="F470" s="3"/>
      <c r="G470" s="3"/>
    </row>
    <row r="471" spans="3:7">
      <c r="C471" s="3"/>
      <c r="D471" s="3"/>
      <c r="E471" s="3"/>
      <c r="F471" s="3"/>
      <c r="G471" s="3"/>
    </row>
    <row r="472" spans="3:7">
      <c r="C472" s="3"/>
      <c r="D472" s="3"/>
      <c r="E472" s="3"/>
      <c r="F472" s="3"/>
      <c r="G472" s="3"/>
    </row>
    <row r="473" spans="3:7">
      <c r="C473" s="3"/>
      <c r="D473" s="3"/>
      <c r="E473" s="3"/>
      <c r="F473" s="3"/>
      <c r="G473" s="3"/>
    </row>
    <row r="474" spans="3:7">
      <c r="C474" s="3"/>
      <c r="D474" s="3"/>
      <c r="E474" s="3"/>
      <c r="F474" s="3"/>
      <c r="G474" s="3"/>
    </row>
    <row r="475" spans="3:7">
      <c r="C475" s="3"/>
      <c r="D475" s="3"/>
      <c r="E475" s="3"/>
      <c r="F475" s="3"/>
      <c r="G475" s="3"/>
    </row>
    <row r="476" spans="3:7">
      <c r="C476" s="3"/>
      <c r="D476" s="3"/>
      <c r="E476" s="3"/>
      <c r="F476" s="3"/>
      <c r="G476" s="3"/>
    </row>
    <row r="477" spans="3:7">
      <c r="C477" s="3"/>
      <c r="D477" s="3"/>
      <c r="E477" s="3"/>
      <c r="F477" s="3"/>
      <c r="G477" s="3"/>
    </row>
    <row r="478" spans="3:7">
      <c r="C478" s="3"/>
      <c r="D478" s="3"/>
      <c r="E478" s="3"/>
      <c r="F478" s="3"/>
      <c r="G478" s="3"/>
    </row>
    <row r="479" spans="3:7">
      <c r="C479" s="3"/>
      <c r="D479" s="3"/>
      <c r="E479" s="3"/>
      <c r="F479" s="3"/>
      <c r="G479" s="3"/>
    </row>
    <row r="480" spans="3:7">
      <c r="C480" s="3"/>
      <c r="D480" s="3"/>
      <c r="E480" s="3"/>
      <c r="F480" s="3"/>
      <c r="G480" s="3"/>
    </row>
    <row r="481" spans="3:7">
      <c r="C481" s="3"/>
      <c r="D481" s="3"/>
      <c r="E481" s="3"/>
      <c r="F481" s="3"/>
      <c r="G481" s="3"/>
    </row>
    <row r="482" spans="3:7">
      <c r="C482" s="3"/>
      <c r="D482" s="3"/>
      <c r="E482" s="3"/>
      <c r="F482" s="3"/>
      <c r="G482" s="3"/>
    </row>
    <row r="483" spans="3:7">
      <c r="C483" s="3"/>
      <c r="D483" s="3"/>
      <c r="E483" s="3"/>
      <c r="F483" s="3"/>
      <c r="G483" s="3"/>
    </row>
    <row r="484" spans="3:7">
      <c r="C484" s="3"/>
      <c r="D484" s="3"/>
      <c r="E484" s="3"/>
      <c r="F484" s="3"/>
      <c r="G484" s="3"/>
    </row>
    <row r="485" spans="3:7">
      <c r="C485" s="3"/>
      <c r="D485" s="3"/>
      <c r="E485" s="3"/>
      <c r="F485" s="3"/>
      <c r="G485" s="3"/>
    </row>
    <row r="486" spans="3:7">
      <c r="C486" s="3"/>
      <c r="D486" s="3"/>
      <c r="E486" s="3"/>
      <c r="F486" s="3"/>
      <c r="G486" s="3"/>
    </row>
    <row r="487" spans="3:7">
      <c r="C487" s="3"/>
      <c r="D487" s="3"/>
      <c r="E487" s="3"/>
      <c r="F487" s="3"/>
      <c r="G487" s="3"/>
    </row>
    <row r="488" spans="3:7">
      <c r="C488" s="3"/>
      <c r="D488" s="3"/>
      <c r="E488" s="3"/>
      <c r="F488" s="3"/>
      <c r="G488" s="3"/>
    </row>
    <row r="489" spans="3:7">
      <c r="C489" s="3"/>
      <c r="D489" s="3"/>
      <c r="E489" s="3"/>
      <c r="F489" s="3"/>
      <c r="G489" s="3"/>
    </row>
    <row r="490" spans="3:7">
      <c r="C490" s="3"/>
      <c r="D490" s="3"/>
      <c r="E490" s="3"/>
      <c r="F490" s="3"/>
      <c r="G490" s="3"/>
    </row>
    <row r="491" spans="3:7">
      <c r="C491" s="3"/>
      <c r="D491" s="3"/>
      <c r="E491" s="3"/>
      <c r="F491" s="3"/>
      <c r="G491" s="3"/>
    </row>
    <row r="492" spans="3:7">
      <c r="C492" s="3"/>
      <c r="D492" s="3"/>
      <c r="E492" s="3"/>
      <c r="F492" s="3"/>
      <c r="G492" s="3"/>
    </row>
    <row r="493" spans="3:7">
      <c r="C493" s="3"/>
      <c r="D493" s="3"/>
      <c r="E493" s="3"/>
      <c r="F493" s="3"/>
      <c r="G493" s="3"/>
    </row>
    <row r="494" spans="3:7">
      <c r="C494" s="3"/>
      <c r="D494" s="3"/>
      <c r="E494" s="3"/>
      <c r="F494" s="3"/>
      <c r="G494" s="3"/>
    </row>
    <row r="495" spans="3:7">
      <c r="C495" s="3"/>
      <c r="D495" s="3"/>
      <c r="E495" s="3"/>
      <c r="F495" s="3"/>
      <c r="G495" s="3"/>
    </row>
    <row r="496" spans="3:7">
      <c r="C496" s="3"/>
      <c r="D496" s="3"/>
      <c r="E496" s="3"/>
      <c r="F496" s="3"/>
      <c r="G496" s="3"/>
    </row>
    <row r="497" spans="3:7">
      <c r="C497" s="3"/>
      <c r="D497" s="3"/>
      <c r="E497" s="3"/>
      <c r="F497" s="3"/>
      <c r="G497" s="3"/>
    </row>
    <row r="498" spans="3:7">
      <c r="C498" s="3"/>
      <c r="D498" s="3"/>
      <c r="E498" s="3"/>
      <c r="F498" s="3"/>
      <c r="G498" s="3"/>
    </row>
    <row r="499" spans="3:7">
      <c r="C499" s="3"/>
      <c r="D499" s="3"/>
      <c r="E499" s="3"/>
      <c r="F499" s="3"/>
      <c r="G499" s="3"/>
    </row>
    <row r="500" spans="3:7">
      <c r="C500" s="3"/>
      <c r="D500" s="3"/>
      <c r="E500" s="3"/>
      <c r="F500" s="3"/>
      <c r="G500" s="3"/>
    </row>
    <row r="501" spans="3:7">
      <c r="C501" s="3"/>
      <c r="D501" s="3"/>
      <c r="E501" s="3"/>
      <c r="F501" s="3"/>
      <c r="G501" s="3"/>
    </row>
    <row r="502" spans="3:7">
      <c r="C502" s="3"/>
      <c r="D502" s="3"/>
      <c r="E502" s="3"/>
      <c r="F502" s="3"/>
      <c r="G502" s="3"/>
    </row>
    <row r="503" spans="3:7">
      <c r="C503" s="3"/>
      <c r="D503" s="3"/>
      <c r="E503" s="3"/>
      <c r="F503" s="3"/>
      <c r="G503" s="3"/>
    </row>
    <row r="504" spans="3:7">
      <c r="C504" s="3"/>
      <c r="D504" s="3"/>
      <c r="E504" s="3"/>
      <c r="F504" s="3"/>
      <c r="G504" s="3"/>
    </row>
    <row r="505" spans="3:7">
      <c r="C505" s="3"/>
      <c r="D505" s="3"/>
      <c r="E505" s="3"/>
      <c r="F505" s="3"/>
      <c r="G505" s="3"/>
    </row>
    <row r="506" spans="3:7">
      <c r="C506" s="3"/>
      <c r="D506" s="3"/>
      <c r="E506" s="3"/>
      <c r="F506" s="3"/>
      <c r="G506" s="3"/>
    </row>
    <row r="507" spans="3:7">
      <c r="C507" s="3"/>
      <c r="D507" s="3"/>
      <c r="E507" s="3"/>
      <c r="F507" s="3"/>
      <c r="G507" s="3"/>
    </row>
    <row r="508" spans="3:7">
      <c r="C508" s="3"/>
      <c r="D508" s="3"/>
      <c r="E508" s="3"/>
      <c r="F508" s="3"/>
      <c r="G508" s="3"/>
    </row>
    <row r="509" spans="3:7">
      <c r="C509" s="3"/>
      <c r="D509" s="3"/>
      <c r="E509" s="3"/>
      <c r="F509" s="3"/>
      <c r="G509" s="3"/>
    </row>
    <row r="510" spans="3:7">
      <c r="C510" s="3"/>
      <c r="D510" s="3"/>
      <c r="E510" s="3"/>
      <c r="F510" s="3"/>
      <c r="G510" s="3"/>
    </row>
    <row r="511" spans="3:7">
      <c r="C511" s="3"/>
      <c r="D511" s="3"/>
      <c r="E511" s="3"/>
      <c r="F511" s="3"/>
      <c r="G511" s="3"/>
    </row>
    <row r="512" spans="3:7">
      <c r="C512" s="3"/>
      <c r="D512" s="3"/>
      <c r="E512" s="3"/>
      <c r="F512" s="3"/>
      <c r="G512" s="3"/>
    </row>
    <row r="513" spans="3:7">
      <c r="C513" s="3"/>
      <c r="D513" s="3"/>
      <c r="E513" s="3"/>
      <c r="F513" s="3"/>
      <c r="G513" s="3"/>
    </row>
    <row r="514" spans="3:7">
      <c r="C514" s="3"/>
      <c r="D514" s="3"/>
      <c r="E514" s="3"/>
      <c r="F514" s="3"/>
      <c r="G514" s="3"/>
    </row>
    <row r="515" spans="3:7">
      <c r="C515" s="3"/>
      <c r="D515" s="3"/>
      <c r="E515" s="3"/>
      <c r="F515" s="3"/>
      <c r="G515" s="3"/>
    </row>
    <row r="516" spans="3:7">
      <c r="C516" s="3"/>
      <c r="D516" s="3"/>
      <c r="E516" s="3"/>
      <c r="F516" s="3"/>
      <c r="G516" s="3"/>
    </row>
    <row r="517" spans="3:7">
      <c r="C517" s="3"/>
      <c r="D517" s="3"/>
      <c r="E517" s="3"/>
      <c r="F517" s="3"/>
      <c r="G517" s="3"/>
    </row>
    <row r="518" spans="3:7">
      <c r="C518" s="3"/>
      <c r="D518" s="3"/>
      <c r="E518" s="3"/>
      <c r="F518" s="3"/>
      <c r="G518" s="3"/>
    </row>
    <row r="519" spans="3:7">
      <c r="C519" s="3"/>
      <c r="D519" s="3"/>
      <c r="E519" s="3"/>
      <c r="F519" s="3"/>
      <c r="G519" s="3"/>
    </row>
    <row r="520" spans="3:7">
      <c r="C520" s="3"/>
      <c r="D520" s="3"/>
      <c r="E520" s="3"/>
      <c r="F520" s="3"/>
      <c r="G520" s="3"/>
    </row>
    <row r="521" spans="3:7">
      <c r="C521" s="3"/>
      <c r="D521" s="3"/>
      <c r="E521" s="3"/>
      <c r="F521" s="3"/>
      <c r="G521" s="3"/>
    </row>
    <row r="522" spans="3:7">
      <c r="C522" s="3"/>
      <c r="D522" s="3"/>
      <c r="E522" s="3"/>
      <c r="F522" s="3"/>
      <c r="G522" s="3"/>
    </row>
    <row r="523" spans="3:7">
      <c r="C523" s="3"/>
      <c r="D523" s="3"/>
      <c r="E523" s="3"/>
      <c r="F523" s="3"/>
      <c r="G523" s="3"/>
    </row>
    <row r="524" spans="3:7">
      <c r="C524" s="3"/>
      <c r="D524" s="3"/>
      <c r="E524" s="3"/>
      <c r="F524" s="3"/>
      <c r="G524" s="3"/>
    </row>
    <row r="525" spans="3:7">
      <c r="C525" s="3"/>
      <c r="D525" s="3"/>
      <c r="E525" s="3"/>
      <c r="F525" s="3"/>
      <c r="G525" s="3"/>
    </row>
    <row r="526" spans="3:7">
      <c r="C526" s="3"/>
      <c r="D526" s="3"/>
      <c r="E526" s="3"/>
      <c r="F526" s="3"/>
      <c r="G526" s="3"/>
    </row>
    <row r="527" spans="3:7">
      <c r="C527" s="3"/>
      <c r="D527" s="3"/>
      <c r="E527" s="3"/>
      <c r="F527" s="3"/>
      <c r="G527" s="3"/>
    </row>
    <row r="528" spans="3:7">
      <c r="C528" s="3"/>
      <c r="D528" s="3"/>
      <c r="E528" s="3"/>
      <c r="F528" s="3"/>
      <c r="G528" s="3"/>
    </row>
    <row r="529" spans="3:7">
      <c r="C529" s="3"/>
      <c r="D529" s="3"/>
      <c r="E529" s="3"/>
      <c r="F529" s="3"/>
      <c r="G529" s="3"/>
    </row>
    <row r="530" spans="3:7">
      <c r="C530" s="3"/>
      <c r="D530" s="3"/>
      <c r="E530" s="3"/>
      <c r="F530" s="3"/>
      <c r="G530" s="3"/>
    </row>
    <row r="531" spans="3:7">
      <c r="C531" s="3"/>
      <c r="D531" s="3"/>
      <c r="E531" s="3"/>
      <c r="F531" s="3"/>
      <c r="G531" s="3"/>
    </row>
    <row r="532" spans="3:7">
      <c r="C532" s="3"/>
      <c r="D532" s="3"/>
      <c r="E532" s="3"/>
      <c r="F532" s="3"/>
      <c r="G532" s="3"/>
    </row>
    <row r="533" spans="3:7">
      <c r="C533" s="3"/>
      <c r="D533" s="3"/>
      <c r="E533" s="3"/>
      <c r="F533" s="3"/>
      <c r="G533" s="3"/>
    </row>
    <row r="534" spans="3:7">
      <c r="C534" s="3"/>
      <c r="D534" s="3"/>
      <c r="E534" s="3"/>
      <c r="F534" s="3"/>
      <c r="G534" s="3"/>
    </row>
    <row r="535" spans="3:7">
      <c r="C535" s="3"/>
      <c r="D535" s="3"/>
      <c r="E535" s="3"/>
      <c r="F535" s="3"/>
      <c r="G535" s="3"/>
    </row>
    <row r="536" spans="3:7">
      <c r="C536" s="3"/>
      <c r="D536" s="3"/>
      <c r="E536" s="3"/>
      <c r="F536" s="3"/>
      <c r="G536" s="3"/>
    </row>
    <row r="537" spans="3:7">
      <c r="C537" s="3"/>
      <c r="D537" s="3"/>
      <c r="E537" s="3"/>
      <c r="F537" s="3"/>
      <c r="G537" s="3"/>
    </row>
    <row r="538" spans="3:7">
      <c r="C538" s="3"/>
      <c r="D538" s="3"/>
      <c r="E538" s="3"/>
      <c r="F538" s="3"/>
      <c r="G538" s="3"/>
    </row>
    <row r="539" spans="3:7">
      <c r="C539" s="3"/>
      <c r="D539" s="3"/>
      <c r="E539" s="3"/>
      <c r="F539" s="3"/>
      <c r="G539" s="3"/>
    </row>
    <row r="540" spans="3:7">
      <c r="C540" s="3"/>
      <c r="D540" s="3"/>
      <c r="E540" s="3"/>
      <c r="F540" s="3"/>
      <c r="G540" s="3"/>
    </row>
    <row r="541" spans="3:7">
      <c r="C541" s="3"/>
      <c r="D541" s="3"/>
      <c r="E541" s="3"/>
      <c r="F541" s="3"/>
      <c r="G541" s="3"/>
    </row>
    <row r="542" spans="3:7">
      <c r="C542" s="3"/>
      <c r="D542" s="3"/>
      <c r="E542" s="3"/>
      <c r="F542" s="3"/>
      <c r="G542" s="3"/>
    </row>
    <row r="543" spans="3:7">
      <c r="C543" s="3"/>
      <c r="D543" s="3"/>
      <c r="E543" s="3"/>
      <c r="F543" s="3"/>
      <c r="G543" s="3"/>
    </row>
    <row r="544" spans="3:7">
      <c r="C544" s="3"/>
      <c r="D544" s="3"/>
      <c r="E544" s="3"/>
      <c r="F544" s="3"/>
      <c r="G544" s="3"/>
    </row>
    <row r="545" spans="3:7">
      <c r="C545" s="3"/>
      <c r="D545" s="3"/>
      <c r="E545" s="3"/>
      <c r="F545" s="3"/>
      <c r="G545" s="3"/>
    </row>
    <row r="546" spans="3:7">
      <c r="C546" s="3"/>
      <c r="D546" s="3"/>
      <c r="E546" s="3"/>
      <c r="F546" s="3"/>
      <c r="G546" s="3"/>
    </row>
    <row r="547" spans="3:7">
      <c r="C547" s="3"/>
      <c r="D547" s="3"/>
      <c r="E547" s="3"/>
      <c r="F547" s="3"/>
      <c r="G547" s="3"/>
    </row>
    <row r="548" spans="3:7">
      <c r="C548" s="3"/>
      <c r="D548" s="3"/>
      <c r="E548" s="3"/>
      <c r="F548" s="3"/>
      <c r="G548" s="3"/>
    </row>
    <row r="549" spans="3:7">
      <c r="C549" s="3"/>
      <c r="D549" s="3"/>
      <c r="E549" s="3"/>
      <c r="F549" s="3"/>
      <c r="G549" s="3"/>
    </row>
    <row r="550" spans="3:7">
      <c r="C550" s="3"/>
      <c r="D550" s="3"/>
      <c r="E550" s="3"/>
      <c r="F550" s="3"/>
      <c r="G550" s="3"/>
    </row>
    <row r="551" spans="3:7">
      <c r="C551" s="3"/>
      <c r="D551" s="3"/>
      <c r="E551" s="3"/>
      <c r="F551" s="3"/>
      <c r="G551" s="3"/>
    </row>
    <row r="552" spans="3:7">
      <c r="C552" s="3"/>
      <c r="D552" s="3"/>
      <c r="E552" s="3"/>
      <c r="F552" s="3"/>
      <c r="G552" s="3"/>
    </row>
    <row r="553" spans="3:7">
      <c r="C553" s="3"/>
      <c r="D553" s="3"/>
      <c r="E553" s="3"/>
      <c r="F553" s="3"/>
      <c r="G553" s="3"/>
    </row>
    <row r="554" spans="3:7">
      <c r="C554" s="3"/>
      <c r="D554" s="3"/>
      <c r="E554" s="3"/>
      <c r="F554" s="3"/>
      <c r="G554" s="3"/>
    </row>
    <row r="555" spans="3:7">
      <c r="C555" s="3"/>
      <c r="D555" s="3"/>
      <c r="E555" s="3"/>
      <c r="F555" s="3"/>
      <c r="G555" s="3"/>
    </row>
    <row r="556" spans="3:7">
      <c r="C556" s="3"/>
      <c r="D556" s="3"/>
      <c r="E556" s="3"/>
      <c r="F556" s="3"/>
      <c r="G556" s="3"/>
    </row>
    <row r="557" spans="3:7">
      <c r="C557" s="3"/>
      <c r="D557" s="3"/>
      <c r="E557" s="3"/>
      <c r="F557" s="3"/>
      <c r="G557" s="3"/>
    </row>
    <row r="558" spans="3:7">
      <c r="C558" s="3"/>
      <c r="D558" s="3"/>
      <c r="E558" s="3"/>
      <c r="F558" s="3"/>
      <c r="G558" s="3"/>
    </row>
    <row r="559" spans="3:7">
      <c r="C559" s="3"/>
      <c r="D559" s="3"/>
      <c r="E559" s="3"/>
      <c r="F559" s="3"/>
      <c r="G559" s="3"/>
    </row>
    <row r="560" spans="3:7">
      <c r="C560" s="3"/>
      <c r="D560" s="3"/>
      <c r="E560" s="3"/>
      <c r="F560" s="3"/>
      <c r="G560" s="3"/>
    </row>
    <row r="561" spans="3:7">
      <c r="C561" s="3"/>
      <c r="D561" s="3"/>
      <c r="E561" s="3"/>
      <c r="F561" s="3"/>
      <c r="G561" s="3"/>
    </row>
    <row r="562" spans="3:7">
      <c r="C562" s="3"/>
      <c r="D562" s="3"/>
      <c r="E562" s="3"/>
      <c r="F562" s="3"/>
      <c r="G562" s="3"/>
    </row>
    <row r="563" spans="3:7">
      <c r="C563" s="3"/>
      <c r="D563" s="3"/>
      <c r="E563" s="3"/>
      <c r="F563" s="3"/>
      <c r="G563" s="3"/>
    </row>
    <row r="564" spans="3:7">
      <c r="C564" s="3"/>
      <c r="D564" s="3"/>
      <c r="E564" s="3"/>
      <c r="F564" s="3"/>
      <c r="G564" s="3"/>
    </row>
    <row r="565" spans="3:7">
      <c r="C565" s="3"/>
      <c r="D565" s="3"/>
      <c r="E565" s="3"/>
      <c r="F565" s="3"/>
      <c r="G565" s="3"/>
    </row>
    <row r="566" spans="3:7">
      <c r="C566" s="3"/>
      <c r="D566" s="3"/>
      <c r="E566" s="3"/>
      <c r="F566" s="3"/>
      <c r="G566" s="3"/>
    </row>
    <row r="567" spans="3:7">
      <c r="C567" s="3"/>
      <c r="D567" s="3"/>
      <c r="E567" s="3"/>
      <c r="F567" s="3"/>
      <c r="G567" s="3"/>
    </row>
    <row r="568" spans="3:7">
      <c r="C568" s="3"/>
      <c r="D568" s="3"/>
      <c r="E568" s="3"/>
      <c r="F568" s="3"/>
      <c r="G568" s="3"/>
    </row>
    <row r="569" spans="3:7">
      <c r="C569" s="3"/>
      <c r="D569" s="3"/>
      <c r="E569" s="3"/>
      <c r="F569" s="3"/>
      <c r="G569" s="3"/>
    </row>
    <row r="570" spans="3:7">
      <c r="C570" s="3"/>
      <c r="D570" s="3"/>
      <c r="E570" s="3"/>
      <c r="F570" s="3"/>
      <c r="G570" s="3"/>
    </row>
    <row r="571" spans="3:7">
      <c r="C571" s="3"/>
      <c r="D571" s="3"/>
      <c r="E571" s="3"/>
      <c r="F571" s="3"/>
      <c r="G571" s="3"/>
    </row>
    <row r="572" spans="3:7">
      <c r="C572" s="3"/>
      <c r="D572" s="3"/>
      <c r="E572" s="3"/>
      <c r="F572" s="3"/>
      <c r="G572" s="3"/>
    </row>
    <row r="573" spans="3:7">
      <c r="C573" s="3"/>
      <c r="D573" s="3"/>
      <c r="E573" s="3"/>
      <c r="F573" s="3"/>
      <c r="G573" s="3"/>
    </row>
    <row r="574" spans="3:7">
      <c r="C574" s="3"/>
      <c r="D574" s="3"/>
      <c r="E574" s="3"/>
      <c r="F574" s="3"/>
      <c r="G574" s="3"/>
    </row>
    <row r="575" spans="3:7">
      <c r="C575" s="3"/>
      <c r="D575" s="3"/>
      <c r="E575" s="3"/>
      <c r="F575" s="3"/>
      <c r="G575" s="3"/>
    </row>
    <row r="576" spans="3:7">
      <c r="C576" s="3"/>
      <c r="D576" s="3"/>
      <c r="E576" s="3"/>
      <c r="F576" s="3"/>
      <c r="G576" s="3"/>
    </row>
    <row r="577" spans="3:7">
      <c r="C577" s="3"/>
      <c r="D577" s="3"/>
      <c r="E577" s="3"/>
      <c r="F577" s="3"/>
      <c r="G577" s="3"/>
    </row>
    <row r="578" spans="3:7">
      <c r="C578" s="3"/>
      <c r="D578" s="3"/>
      <c r="E578" s="3"/>
      <c r="F578" s="3"/>
      <c r="G578" s="3"/>
    </row>
    <row r="579" spans="3:7">
      <c r="C579" s="3"/>
      <c r="D579" s="3"/>
      <c r="E579" s="3"/>
      <c r="F579" s="3"/>
      <c r="G579" s="3"/>
    </row>
    <row r="580" spans="3:7">
      <c r="C580" s="3"/>
      <c r="D580" s="3"/>
      <c r="E580" s="3"/>
      <c r="F580" s="3"/>
      <c r="G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2">
    <pageSetUpPr fitToPage="1"/>
  </sheetPr>
  <dimension ref="B1:CE39"/>
  <sheetViews>
    <sheetView rightToLeft="1" topLeftCell="A16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8.7109375" style="1" customWidth="1"/>
    <col min="12" max="12" width="7.5703125" style="1" bestFit="1" customWidth="1"/>
    <col min="13" max="13" width="10.5703125" style="1" customWidth="1"/>
    <col min="14" max="16" width="8.28515625" style="1" customWidth="1"/>
    <col min="17" max="19" width="11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3">
      <c r="B1" s="71" t="str">
        <f>'סכום נכסי הקרן'!B1</f>
        <v>תאריך הדיווח ליום</v>
      </c>
    </row>
    <row r="2" spans="2:83">
      <c r="B2" s="71" t="s">
        <v>242</v>
      </c>
    </row>
    <row r="3" spans="2:83">
      <c r="B3" s="71" t="s">
        <v>243</v>
      </c>
    </row>
    <row r="4" spans="2:83">
      <c r="B4" s="71" t="s">
        <v>244</v>
      </c>
    </row>
    <row r="6" spans="2:83" ht="26.25" customHeight="1">
      <c r="B6" s="253" t="s">
        <v>271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5"/>
    </row>
    <row r="7" spans="2:83" ht="26.25" customHeight="1">
      <c r="B7" s="253" t="s">
        <v>152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2:83" s="3" customFormat="1" ht="63">
      <c r="B8" s="24" t="s">
        <v>178</v>
      </c>
      <c r="C8" s="41" t="s">
        <v>65</v>
      </c>
      <c r="D8" s="12" t="s">
        <v>77</v>
      </c>
      <c r="E8" s="41" t="s">
        <v>15</v>
      </c>
      <c r="F8" s="41" t="s">
        <v>108</v>
      </c>
      <c r="G8" s="41" t="s">
        <v>159</v>
      </c>
      <c r="H8" s="41" t="s">
        <v>18</v>
      </c>
      <c r="I8" s="41" t="s">
        <v>158</v>
      </c>
      <c r="J8" s="41" t="s">
        <v>17</v>
      </c>
      <c r="K8" s="41" t="s">
        <v>19</v>
      </c>
      <c r="L8" s="41" t="s">
        <v>347</v>
      </c>
      <c r="M8" s="41" t="s">
        <v>341</v>
      </c>
      <c r="N8" s="41" t="s">
        <v>101</v>
      </c>
      <c r="O8" s="41" t="s">
        <v>173</v>
      </c>
      <c r="P8" s="41" t="s">
        <v>279</v>
      </c>
      <c r="Q8" s="41" t="s">
        <v>89</v>
      </c>
      <c r="R8" s="41" t="s">
        <v>245</v>
      </c>
      <c r="S8" s="42" t="s">
        <v>247</v>
      </c>
      <c r="T8" s="1"/>
      <c r="U8" s="1"/>
      <c r="V8" s="1"/>
      <c r="W8" s="1"/>
      <c r="X8" s="1"/>
      <c r="Y8" s="1"/>
      <c r="Z8" s="1"/>
    </row>
    <row r="9" spans="2:83" s="3" customFormat="1" ht="18" customHeight="1">
      <c r="B9" s="13"/>
      <c r="C9" s="14"/>
      <c r="D9" s="14"/>
      <c r="E9" s="43"/>
      <c r="F9" s="43"/>
      <c r="G9" s="43" t="s">
        <v>22</v>
      </c>
      <c r="H9" s="43" t="s">
        <v>21</v>
      </c>
      <c r="I9" s="43"/>
      <c r="J9" s="43" t="s">
        <v>20</v>
      </c>
      <c r="K9" s="43" t="s">
        <v>20</v>
      </c>
      <c r="L9" s="43" t="s">
        <v>353</v>
      </c>
      <c r="M9" s="43"/>
      <c r="N9" s="43" t="s">
        <v>350</v>
      </c>
      <c r="O9" s="43" t="s">
        <v>350</v>
      </c>
      <c r="P9" s="43" t="s">
        <v>350</v>
      </c>
      <c r="Q9" s="43" t="s">
        <v>20</v>
      </c>
      <c r="R9" s="43" t="s">
        <v>20</v>
      </c>
      <c r="S9" s="44" t="s">
        <v>20</v>
      </c>
      <c r="T9" s="1"/>
      <c r="U9" s="1"/>
      <c r="V9" s="1"/>
      <c r="W9" s="1"/>
      <c r="X9" s="1"/>
      <c r="Y9" s="1"/>
      <c r="Z9" s="1"/>
    </row>
    <row r="10" spans="2:83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18" t="s">
        <v>175</v>
      </c>
      <c r="R10" s="18" t="s">
        <v>176</v>
      </c>
      <c r="S10" s="18" t="s">
        <v>248</v>
      </c>
      <c r="T10" s="1"/>
      <c r="U10" s="1"/>
      <c r="V10" s="1"/>
      <c r="W10" s="1"/>
      <c r="X10" s="1"/>
      <c r="Y10" s="1"/>
      <c r="Z10" s="1"/>
    </row>
    <row r="11" spans="2:83" s="4" customFormat="1" ht="18" customHeight="1">
      <c r="B11" s="23" t="s">
        <v>76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63"/>
      <c r="S11" s="18"/>
      <c r="T11" s="1"/>
      <c r="U11" s="1"/>
      <c r="V11" s="1"/>
      <c r="W11" s="1"/>
      <c r="X11" s="1"/>
      <c r="Y11" s="1"/>
      <c r="Z11" s="1"/>
      <c r="CE11" s="1"/>
    </row>
    <row r="12" spans="2:83" ht="21.75" customHeight="1">
      <c r="B12" s="22" t="s">
        <v>326</v>
      </c>
      <c r="C12" s="106"/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09"/>
    </row>
    <row r="13" spans="2:83">
      <c r="B13" s="111" t="s">
        <v>74</v>
      </c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9"/>
    </row>
    <row r="14" spans="2:83">
      <c r="B14" s="65" t="s">
        <v>34</v>
      </c>
      <c r="C14" s="27"/>
      <c r="D14" s="27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72"/>
      <c r="S14" s="20"/>
    </row>
    <row r="15" spans="2:83">
      <c r="B15" s="65" t="s">
        <v>25</v>
      </c>
      <c r="C15" s="27"/>
      <c r="D15" s="2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72"/>
      <c r="S15" s="20"/>
    </row>
    <row r="16" spans="2:83">
      <c r="B16" s="25" t="s">
        <v>75</v>
      </c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109"/>
    </row>
    <row r="17" spans="2:19">
      <c r="B17" s="65" t="s">
        <v>36</v>
      </c>
      <c r="C17" s="123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5"/>
      <c r="S17" s="137"/>
    </row>
    <row r="18" spans="2:19">
      <c r="B18" s="65" t="s">
        <v>35</v>
      </c>
      <c r="C18" s="123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37"/>
    </row>
    <row r="19" spans="2:19">
      <c r="B19" s="111" t="s">
        <v>100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8"/>
      <c r="S19" s="109"/>
    </row>
    <row r="20" spans="2:19" ht="31.5">
      <c r="B20" s="65" t="s">
        <v>96</v>
      </c>
      <c r="C20" s="27"/>
      <c r="D20" s="2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72"/>
      <c r="S20" s="20"/>
    </row>
    <row r="21" spans="2:19" ht="31.5">
      <c r="B21" s="65" t="s">
        <v>97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72"/>
      <c r="S21" s="20"/>
    </row>
    <row r="22" spans="2:19" ht="31.5">
      <c r="B22" s="65" t="s">
        <v>98</v>
      </c>
      <c r="C22" s="27"/>
      <c r="D22" s="2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72"/>
      <c r="S22" s="20"/>
    </row>
    <row r="23" spans="2:19">
      <c r="B23" s="65" t="s">
        <v>99</v>
      </c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72"/>
      <c r="S23" s="20"/>
    </row>
    <row r="24" spans="2:19">
      <c r="B24" s="22" t="s">
        <v>327</v>
      </c>
      <c r="C24" s="106"/>
      <c r="D24" s="10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109"/>
    </row>
    <row r="25" spans="2:19">
      <c r="B25" s="111" t="s">
        <v>328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S25" s="109"/>
    </row>
    <row r="26" spans="2:19">
      <c r="B26" s="65" t="s">
        <v>102</v>
      </c>
      <c r="C26" s="27"/>
      <c r="D26" s="27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72"/>
      <c r="S26" s="20"/>
    </row>
    <row r="27" spans="2:19">
      <c r="B27" s="65" t="s">
        <v>25</v>
      </c>
      <c r="C27" s="27"/>
      <c r="D27" s="27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72"/>
      <c r="S27" s="20"/>
    </row>
    <row r="28" spans="2:19">
      <c r="B28" s="25" t="s">
        <v>75</v>
      </c>
      <c r="C28" s="106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109"/>
    </row>
    <row r="29" spans="2:19">
      <c r="B29" s="65" t="s">
        <v>36</v>
      </c>
      <c r="C29" s="27"/>
      <c r="D29" s="27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72"/>
      <c r="S29" s="20"/>
    </row>
    <row r="30" spans="2:19">
      <c r="B30" s="65" t="s">
        <v>35</v>
      </c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72"/>
      <c r="S30" s="20"/>
    </row>
    <row r="31" spans="2:19">
      <c r="B31" s="25" t="s">
        <v>100</v>
      </c>
      <c r="C31" s="10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8"/>
      <c r="S31" s="109"/>
    </row>
    <row r="32" spans="2:19" ht="31.5">
      <c r="B32" s="65" t="s">
        <v>96</v>
      </c>
      <c r="C32" s="27"/>
      <c r="D32" s="27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72"/>
      <c r="S32" s="20"/>
    </row>
    <row r="33" spans="2:19" ht="31.5">
      <c r="B33" s="65" t="s">
        <v>97</v>
      </c>
      <c r="C33" s="27"/>
      <c r="D33" s="2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72"/>
      <c r="S33" s="20"/>
    </row>
    <row r="34" spans="2:19" ht="31.5">
      <c r="B34" s="65" t="s">
        <v>98</v>
      </c>
      <c r="C34" s="27"/>
      <c r="D34" s="2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72"/>
      <c r="S34" s="20"/>
    </row>
    <row r="35" spans="2:19">
      <c r="B35" s="65" t="s">
        <v>99</v>
      </c>
      <c r="C35" s="27"/>
      <c r="D35" s="27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2"/>
      <c r="S35" s="20"/>
    </row>
    <row r="36" spans="2:19">
      <c r="B36" s="6" t="s">
        <v>349</v>
      </c>
    </row>
    <row r="37" spans="2:19">
      <c r="B37" s="6" t="s">
        <v>174</v>
      </c>
    </row>
    <row r="38" spans="2:19">
      <c r="B38" s="6" t="s">
        <v>342</v>
      </c>
    </row>
    <row r="39" spans="2:19">
      <c r="B39" s="6" t="s">
        <v>354</v>
      </c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3">
    <pageSetUpPr fitToPage="1"/>
  </sheetPr>
  <dimension ref="B1:BV27"/>
  <sheetViews>
    <sheetView rightToLeft="1" zoomScale="90" zoomScaleNormal="90" workbookViewId="0">
      <selection activeCell="C26" sqref="C26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85546875" style="2" customWidth="1"/>
    <col min="4" max="4" width="7.5703125" style="1" customWidth="1"/>
    <col min="5" max="5" width="7.42578125" style="1" bestFit="1" customWidth="1"/>
    <col min="6" max="6" width="7.85546875" style="1" customWidth="1"/>
    <col min="7" max="7" width="6.7109375" style="1" bestFit="1" customWidth="1"/>
    <col min="8" max="8" width="7" style="1" customWidth="1"/>
    <col min="9" max="9" width="7.140625" style="1" bestFit="1" customWidth="1"/>
    <col min="10" max="10" width="8" style="1" customWidth="1"/>
    <col min="11" max="11" width="7.140625" style="1" bestFit="1" customWidth="1"/>
    <col min="12" max="12" width="7.140625" style="1" customWidth="1"/>
    <col min="13" max="15" width="9.28515625" style="1" customWidth="1"/>
    <col min="16" max="16" width="7.85546875" style="1" bestFit="1" customWidth="1"/>
    <col min="17" max="17" width="9.140625" style="1" customWidth="1"/>
    <col min="18" max="18" width="9.28515625" style="1" bestFit="1" customWidth="1"/>
    <col min="19" max="19" width="7.5703125" style="3" customWidth="1"/>
    <col min="20" max="20" width="6.7109375" style="3" customWidth="1"/>
    <col min="21" max="21" width="7.7109375" style="3" customWidth="1"/>
    <col min="22" max="22" width="7.140625" style="3" customWidth="1"/>
    <col min="23" max="23" width="6" style="3" customWidth="1"/>
    <col min="24" max="24" width="7.85546875" style="3" customWidth="1"/>
    <col min="25" max="25" width="8.140625" style="3" customWidth="1"/>
    <col min="26" max="26" width="6.28515625" style="3" customWidth="1"/>
    <col min="27" max="27" width="8" style="3" customWidth="1"/>
    <col min="28" max="28" width="8.7109375" style="3" customWidth="1"/>
    <col min="29" max="29" width="10" style="3" customWidth="1"/>
    <col min="30" max="30" width="9.5703125" style="3" customWidth="1"/>
    <col min="31" max="31" width="6.140625" style="3" customWidth="1"/>
    <col min="32" max="33" width="5.7109375" style="3" customWidth="1"/>
    <col min="34" max="34" width="6.85546875" style="3" customWidth="1"/>
    <col min="35" max="35" width="6.42578125" style="3" customWidth="1"/>
    <col min="36" max="36" width="6.7109375" style="3" customWidth="1"/>
    <col min="37" max="37" width="7.28515625" style="3" customWidth="1"/>
    <col min="38" max="41" width="5.7109375" style="3" customWidth="1"/>
    <col min="42" max="49" width="5.7109375" style="1" customWidth="1"/>
    <col min="50" max="16384" width="9.140625" style="1"/>
  </cols>
  <sheetData>
    <row r="1" spans="2:74">
      <c r="B1" s="71" t="str">
        <f>'סכום נכסי הקרן'!B1</f>
        <v>תאריך הדיווח ליום</v>
      </c>
    </row>
    <row r="2" spans="2:74">
      <c r="B2" s="71" t="s">
        <v>242</v>
      </c>
    </row>
    <row r="3" spans="2:74">
      <c r="B3" s="71" t="s">
        <v>243</v>
      </c>
    </row>
    <row r="4" spans="2:74">
      <c r="B4" s="71" t="s">
        <v>244</v>
      </c>
    </row>
    <row r="6" spans="2:74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5"/>
    </row>
    <row r="7" spans="2:74" ht="26.25" customHeight="1">
      <c r="B7" s="253" t="s">
        <v>144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5"/>
    </row>
    <row r="8" spans="2:74" s="3" customFormat="1" ht="63">
      <c r="B8" s="24" t="s">
        <v>178</v>
      </c>
      <c r="C8" s="41" t="s">
        <v>65</v>
      </c>
      <c r="D8" s="41" t="s">
        <v>15</v>
      </c>
      <c r="E8" s="41" t="s">
        <v>108</v>
      </c>
      <c r="F8" s="41" t="s">
        <v>159</v>
      </c>
      <c r="G8" s="41" t="s">
        <v>18</v>
      </c>
      <c r="H8" s="41" t="s">
        <v>158</v>
      </c>
      <c r="I8" s="41" t="s">
        <v>17</v>
      </c>
      <c r="J8" s="41" t="s">
        <v>19</v>
      </c>
      <c r="K8" s="41" t="s">
        <v>347</v>
      </c>
      <c r="L8" s="41" t="s">
        <v>341</v>
      </c>
      <c r="M8" s="41" t="s">
        <v>172</v>
      </c>
      <c r="N8" s="41" t="s">
        <v>173</v>
      </c>
      <c r="O8" s="41" t="s">
        <v>279</v>
      </c>
      <c r="P8" s="41" t="s">
        <v>89</v>
      </c>
      <c r="Q8" s="41" t="s">
        <v>245</v>
      </c>
      <c r="R8" s="42" t="s">
        <v>247</v>
      </c>
    </row>
    <row r="9" spans="2:74" s="3" customFormat="1" ht="25.5" customHeight="1">
      <c r="B9" s="13"/>
      <c r="C9" s="43"/>
      <c r="D9" s="43"/>
      <c r="E9" s="43"/>
      <c r="F9" s="43" t="s">
        <v>22</v>
      </c>
      <c r="G9" s="43" t="s">
        <v>21</v>
      </c>
      <c r="H9" s="43"/>
      <c r="I9" s="43" t="s">
        <v>20</v>
      </c>
      <c r="J9" s="43" t="s">
        <v>20</v>
      </c>
      <c r="K9" s="43" t="s">
        <v>353</v>
      </c>
      <c r="L9" s="43"/>
      <c r="M9" s="43" t="s">
        <v>350</v>
      </c>
      <c r="N9" s="43" t="s">
        <v>350</v>
      </c>
      <c r="O9" s="43" t="s">
        <v>350</v>
      </c>
      <c r="P9" s="43" t="s">
        <v>20</v>
      </c>
      <c r="Q9" s="43" t="s">
        <v>20</v>
      </c>
      <c r="R9" s="44" t="s">
        <v>20</v>
      </c>
    </row>
    <row r="10" spans="2:74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8" t="s">
        <v>14</v>
      </c>
      <c r="Q10" s="18" t="s">
        <v>175</v>
      </c>
      <c r="R10" s="18" t="s">
        <v>176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2:74" s="4" customFormat="1" ht="18" customHeight="1">
      <c r="B11" s="23" t="s">
        <v>23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63"/>
      <c r="R11" s="18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BV11" s="1"/>
    </row>
    <row r="12" spans="2:74" ht="21.75" customHeight="1">
      <c r="B12" s="22" t="s">
        <v>326</v>
      </c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109"/>
    </row>
    <row r="13" spans="2:74">
      <c r="B13" s="21" t="s">
        <v>134</v>
      </c>
      <c r="C13" s="2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72"/>
      <c r="R13" s="20"/>
    </row>
    <row r="14" spans="2:74">
      <c r="B14" s="21" t="s">
        <v>112</v>
      </c>
      <c r="C14" s="2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72"/>
      <c r="R14" s="20"/>
    </row>
    <row r="15" spans="2:74">
      <c r="B15" s="21" t="s">
        <v>78</v>
      </c>
      <c r="C15" s="2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72"/>
      <c r="R15" s="20"/>
    </row>
    <row r="16" spans="2:74">
      <c r="B16" s="21" t="s">
        <v>33</v>
      </c>
      <c r="C16" s="2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2"/>
      <c r="R16" s="20"/>
    </row>
    <row r="17" spans="2:18">
      <c r="B17" s="21" t="s">
        <v>24</v>
      </c>
      <c r="C17" s="2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2"/>
      <c r="R17" s="20"/>
    </row>
    <row r="18" spans="2:18">
      <c r="B18" s="22" t="s">
        <v>327</v>
      </c>
      <c r="C18" s="106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09"/>
    </row>
    <row r="19" spans="2:18" ht="31.5">
      <c r="B19" s="26" t="s">
        <v>103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09"/>
    </row>
    <row r="20" spans="2:18">
      <c r="B20" s="21" t="s">
        <v>102</v>
      </c>
      <c r="C20" s="27"/>
      <c r="D20" s="2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72"/>
      <c r="R20" s="20"/>
    </row>
    <row r="21" spans="2:18">
      <c r="B21" s="21" t="s">
        <v>25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72"/>
      <c r="R21" s="20"/>
    </row>
    <row r="22" spans="2:18" ht="31.5">
      <c r="B22" s="111" t="s">
        <v>309</v>
      </c>
      <c r="C22" s="106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  <c r="R22" s="109"/>
    </row>
    <row r="23" spans="2:18">
      <c r="B23" s="21" t="s">
        <v>36</v>
      </c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2"/>
      <c r="R23" s="20"/>
    </row>
    <row r="24" spans="2:18">
      <c r="B24" s="21" t="s">
        <v>35</v>
      </c>
      <c r="C24" s="27"/>
      <c r="D24" s="27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72"/>
      <c r="R24" s="20"/>
    </row>
    <row r="25" spans="2:18">
      <c r="B25" s="6" t="s">
        <v>174</v>
      </c>
    </row>
    <row r="26" spans="2:18">
      <c r="B26" s="6" t="s">
        <v>342</v>
      </c>
    </row>
    <row r="27" spans="2:18">
      <c r="B27" s="6" t="s">
        <v>354</v>
      </c>
    </row>
  </sheetData>
  <mergeCells count="2">
    <mergeCell ref="B6:R6"/>
    <mergeCell ref="B7:R7"/>
  </mergeCells>
  <phoneticPr fontId="3" type="noConversion"/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4">
    <pageSetUpPr fitToPage="1"/>
  </sheetPr>
  <dimension ref="B1:BO401"/>
  <sheetViews>
    <sheetView rightToLeft="1" zoomScale="85" zoomScaleNormal="85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7.85546875" style="2" customWidth="1"/>
    <col min="4" max="5" width="7.7109375" style="2" customWidth="1"/>
    <col min="6" max="6" width="7.85546875" style="2" customWidth="1"/>
    <col min="7" max="7" width="7.5703125" style="1" customWidth="1"/>
    <col min="8" max="8" width="7.42578125" style="1" bestFit="1" customWidth="1"/>
    <col min="9" max="9" width="7.85546875" style="1" customWidth="1"/>
    <col min="10" max="10" width="6.7109375" style="1" bestFit="1" customWidth="1"/>
    <col min="11" max="11" width="7" style="1" customWidth="1"/>
    <col min="12" max="12" width="7.140625" style="1" bestFit="1" customWidth="1"/>
    <col min="13" max="13" width="8" style="1" customWidth="1"/>
    <col min="14" max="15" width="9" style="1" customWidth="1"/>
    <col min="16" max="18" width="9.140625" style="1" customWidth="1"/>
    <col min="19" max="19" width="8.140625" style="1" customWidth="1"/>
    <col min="20" max="20" width="10.5703125" style="1" customWidth="1"/>
    <col min="21" max="21" width="9.28515625" style="1" customWidth="1"/>
    <col min="22" max="22" width="8.8554687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7">
      <c r="B1" s="71" t="str">
        <f>'סכום נכסי הקרן'!B1</f>
        <v>תאריך הדיווח ליום</v>
      </c>
    </row>
    <row r="2" spans="2:67">
      <c r="B2" s="71" t="s">
        <v>242</v>
      </c>
    </row>
    <row r="3" spans="2:67">
      <c r="B3" s="71" t="s">
        <v>243</v>
      </c>
    </row>
    <row r="4" spans="2:67">
      <c r="B4" s="71" t="s">
        <v>244</v>
      </c>
    </row>
    <row r="6" spans="2:67" ht="26.25" customHeight="1">
      <c r="B6" s="263" t="s">
        <v>272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2"/>
    </row>
    <row r="7" spans="2:67" ht="26.25" customHeight="1">
      <c r="B7" s="265" t="s">
        <v>145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7"/>
    </row>
    <row r="8" spans="2:67" s="3" customFormat="1" ht="63">
      <c r="B8" s="149" t="s">
        <v>178</v>
      </c>
      <c r="C8" s="150" t="s">
        <v>65</v>
      </c>
      <c r="D8" s="150" t="s">
        <v>180</v>
      </c>
      <c r="E8" s="150" t="s">
        <v>179</v>
      </c>
      <c r="F8" s="150" t="s">
        <v>107</v>
      </c>
      <c r="G8" s="150" t="s">
        <v>15</v>
      </c>
      <c r="H8" s="150" t="s">
        <v>108</v>
      </c>
      <c r="I8" s="150" t="s">
        <v>159</v>
      </c>
      <c r="J8" s="150" t="s">
        <v>18</v>
      </c>
      <c r="K8" s="150" t="s">
        <v>158</v>
      </c>
      <c r="L8" s="150" t="s">
        <v>17</v>
      </c>
      <c r="M8" s="150" t="s">
        <v>19</v>
      </c>
      <c r="N8" s="150" t="s">
        <v>347</v>
      </c>
      <c r="O8" s="150" t="s">
        <v>341</v>
      </c>
      <c r="P8" s="150" t="s">
        <v>172</v>
      </c>
      <c r="Q8" s="150" t="s">
        <v>173</v>
      </c>
      <c r="R8" s="150" t="s">
        <v>279</v>
      </c>
      <c r="S8" s="150" t="s">
        <v>89</v>
      </c>
      <c r="T8" s="150" t="s">
        <v>245</v>
      </c>
      <c r="U8" s="150" t="s">
        <v>247</v>
      </c>
      <c r="V8" s="151" t="s">
        <v>290</v>
      </c>
      <c r="BL8" s="1"/>
    </row>
    <row r="9" spans="2:67" s="3" customFormat="1" ht="17.25" customHeight="1">
      <c r="B9" s="145"/>
      <c r="C9" s="146"/>
      <c r="D9" s="147"/>
      <c r="E9" s="147"/>
      <c r="F9" s="146"/>
      <c r="G9" s="146"/>
      <c r="H9" s="146"/>
      <c r="I9" s="146" t="s">
        <v>22</v>
      </c>
      <c r="J9" s="146" t="s">
        <v>21</v>
      </c>
      <c r="K9" s="146"/>
      <c r="L9" s="146" t="s">
        <v>20</v>
      </c>
      <c r="M9" s="146" t="s">
        <v>20</v>
      </c>
      <c r="N9" s="146" t="s">
        <v>353</v>
      </c>
      <c r="O9" s="146"/>
      <c r="P9" s="146" t="s">
        <v>350</v>
      </c>
      <c r="Q9" s="146" t="s">
        <v>350</v>
      </c>
      <c r="R9" s="146" t="s">
        <v>350</v>
      </c>
      <c r="S9" s="146" t="s">
        <v>20</v>
      </c>
      <c r="T9" s="146" t="s">
        <v>20</v>
      </c>
      <c r="U9" s="148" t="s">
        <v>20</v>
      </c>
      <c r="V9" s="148" t="s">
        <v>20</v>
      </c>
      <c r="BL9" s="1"/>
    </row>
    <row r="10" spans="2:67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58" t="s">
        <v>175</v>
      </c>
      <c r="R10" s="17" t="s">
        <v>176</v>
      </c>
      <c r="S10" s="18" t="s">
        <v>248</v>
      </c>
      <c r="T10" s="18" t="s">
        <v>280</v>
      </c>
      <c r="U10" s="18" t="s">
        <v>288</v>
      </c>
      <c r="V10" s="18" t="s">
        <v>291</v>
      </c>
      <c r="BL10" s="1"/>
    </row>
    <row r="11" spans="2:67" s="4" customFormat="1" ht="18" customHeight="1">
      <c r="B11" s="23" t="s">
        <v>66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58"/>
      <c r="T11" s="63"/>
      <c r="U11" s="60"/>
      <c r="V11" s="18"/>
      <c r="BL11" s="1"/>
      <c r="BO11" s="1"/>
    </row>
    <row r="12" spans="2:67" ht="20.25" customHeight="1">
      <c r="B12" s="22" t="s">
        <v>326</v>
      </c>
      <c r="C12" s="27"/>
      <c r="D12" s="27"/>
      <c r="E12" s="27"/>
      <c r="F12" s="27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72"/>
      <c r="U12" s="19"/>
      <c r="V12" s="137"/>
    </row>
    <row r="13" spans="2:67">
      <c r="B13" s="26" t="s">
        <v>91</v>
      </c>
      <c r="C13" s="106"/>
      <c r="D13" s="106"/>
      <c r="E13" s="106"/>
      <c r="F13" s="106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107"/>
      <c r="V13" s="109"/>
    </row>
    <row r="14" spans="2:67">
      <c r="B14" s="21" t="s">
        <v>34</v>
      </c>
      <c r="C14" s="27"/>
      <c r="D14" s="27"/>
      <c r="E14" s="27"/>
      <c r="F14" s="2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72"/>
      <c r="U14" s="19"/>
      <c r="V14" s="20"/>
    </row>
    <row r="15" spans="2:67">
      <c r="B15" s="21" t="s">
        <v>25</v>
      </c>
      <c r="C15" s="27"/>
      <c r="D15" s="27"/>
      <c r="E15" s="27"/>
      <c r="F15" s="27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72"/>
      <c r="U15" s="19"/>
      <c r="V15" s="20"/>
    </row>
    <row r="16" spans="2:67">
      <c r="B16" s="26" t="s">
        <v>92</v>
      </c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07"/>
      <c r="V16" s="109"/>
    </row>
    <row r="17" spans="2:22">
      <c r="B17" s="21" t="s">
        <v>36</v>
      </c>
      <c r="C17" s="27"/>
      <c r="D17" s="27"/>
      <c r="E17" s="27"/>
      <c r="F17" s="27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72"/>
      <c r="U17" s="19"/>
      <c r="V17" s="137"/>
    </row>
    <row r="18" spans="2:22">
      <c r="B18" s="21" t="s">
        <v>35</v>
      </c>
      <c r="C18" s="27"/>
      <c r="D18" s="27"/>
      <c r="E18" s="19"/>
      <c r="F18" s="27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72"/>
      <c r="U18" s="19"/>
      <c r="V18" s="137"/>
    </row>
    <row r="19" spans="2:22">
      <c r="B19" s="26" t="s">
        <v>68</v>
      </c>
      <c r="C19" s="106"/>
      <c r="D19" s="106"/>
      <c r="E19" s="106"/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107"/>
      <c r="V19" s="109"/>
    </row>
    <row r="20" spans="2:22">
      <c r="B20" s="21" t="s">
        <v>93</v>
      </c>
      <c r="C20" s="27"/>
      <c r="D20" s="27"/>
      <c r="E20" s="27"/>
      <c r="F20" s="27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72"/>
      <c r="U20" s="19"/>
      <c r="V20" s="20"/>
    </row>
    <row r="21" spans="2:22">
      <c r="B21" s="21" t="s">
        <v>94</v>
      </c>
      <c r="C21" s="27"/>
      <c r="D21" s="27"/>
      <c r="E21" s="19"/>
      <c r="F21" s="2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72"/>
      <c r="U21" s="19"/>
      <c r="V21" s="144"/>
    </row>
    <row r="22" spans="2:22">
      <c r="B22" s="25" t="s">
        <v>95</v>
      </c>
      <c r="C22" s="106"/>
      <c r="D22" s="106"/>
      <c r="E22" s="107"/>
      <c r="F22" s="106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107"/>
      <c r="V22" s="153"/>
    </row>
    <row r="23" spans="2:22">
      <c r="B23" s="21" t="s">
        <v>38</v>
      </c>
      <c r="C23" s="27"/>
      <c r="D23" s="27"/>
      <c r="E23" s="19"/>
      <c r="F23" s="2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72"/>
      <c r="U23" s="19"/>
      <c r="V23" s="137"/>
    </row>
    <row r="24" spans="2:22">
      <c r="B24" s="21" t="s">
        <v>39</v>
      </c>
      <c r="C24" s="27"/>
      <c r="D24" s="27"/>
      <c r="E24" s="19"/>
      <c r="F24" s="27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72"/>
      <c r="U24" s="19"/>
      <c r="V24" s="20"/>
    </row>
    <row r="25" spans="2:22">
      <c r="B25" s="22" t="s">
        <v>327</v>
      </c>
      <c r="C25" s="106"/>
      <c r="D25" s="106"/>
      <c r="E25" s="107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  <c r="U25" s="152"/>
      <c r="V25" s="153"/>
    </row>
    <row r="26" spans="2:22">
      <c r="B26" s="26" t="s">
        <v>113</v>
      </c>
      <c r="C26" s="106"/>
      <c r="D26" s="106"/>
      <c r="E26" s="107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  <c r="U26" s="107"/>
      <c r="V26" s="109"/>
    </row>
    <row r="27" spans="2:22">
      <c r="B27" s="21" t="s">
        <v>34</v>
      </c>
      <c r="C27" s="27"/>
      <c r="D27" s="27"/>
      <c r="E27" s="19"/>
      <c r="F27" s="27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72"/>
      <c r="U27" s="19"/>
      <c r="V27" s="137"/>
    </row>
    <row r="28" spans="2:22">
      <c r="B28" s="21" t="s">
        <v>25</v>
      </c>
      <c r="C28" s="27"/>
      <c r="D28" s="27"/>
      <c r="E28" s="19"/>
      <c r="F28" s="27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72"/>
      <c r="U28" s="19"/>
      <c r="V28" s="137"/>
    </row>
    <row r="29" spans="2:22">
      <c r="B29" s="26" t="s">
        <v>114</v>
      </c>
      <c r="C29" s="106"/>
      <c r="D29" s="106"/>
      <c r="E29" s="107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8"/>
      <c r="U29" s="107"/>
      <c r="V29" s="109"/>
    </row>
    <row r="30" spans="2:22">
      <c r="B30" s="21" t="s">
        <v>36</v>
      </c>
      <c r="C30" s="27"/>
      <c r="D30" s="27"/>
      <c r="E30" s="19"/>
      <c r="F30" s="27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72"/>
      <c r="U30" s="19"/>
      <c r="V30" s="20"/>
    </row>
    <row r="31" spans="2:22">
      <c r="B31" s="21" t="s">
        <v>35</v>
      </c>
      <c r="C31" s="27"/>
      <c r="D31" s="27"/>
      <c r="E31" s="19"/>
      <c r="F31" s="2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72"/>
      <c r="U31" s="19"/>
      <c r="V31" s="137"/>
    </row>
    <row r="32" spans="2:22">
      <c r="B32" s="6" t="s">
        <v>349</v>
      </c>
      <c r="D32" s="1"/>
      <c r="E32" s="1"/>
      <c r="F32" s="1"/>
    </row>
    <row r="33" spans="2:6">
      <c r="B33" s="6" t="s">
        <v>174</v>
      </c>
      <c r="D33" s="1"/>
      <c r="E33" s="1"/>
      <c r="F33" s="1"/>
    </row>
    <row r="34" spans="2:6">
      <c r="B34" s="6" t="s">
        <v>344</v>
      </c>
      <c r="D34" s="1"/>
      <c r="E34" s="1"/>
      <c r="F34" s="1"/>
    </row>
    <row r="35" spans="2:6">
      <c r="B35" s="6" t="s">
        <v>354</v>
      </c>
      <c r="D35" s="1"/>
      <c r="E35" s="1"/>
      <c r="F35" s="1"/>
    </row>
    <row r="36" spans="2:6">
      <c r="D36" s="1"/>
      <c r="E36" s="1"/>
      <c r="F36" s="1"/>
    </row>
    <row r="37" spans="2:6">
      <c r="D37" s="1"/>
      <c r="E37" s="1"/>
      <c r="F37" s="1"/>
    </row>
    <row r="38" spans="2:6">
      <c r="D38" s="1"/>
      <c r="E38" s="1"/>
      <c r="F38" s="1"/>
    </row>
    <row r="39" spans="2:6">
      <c r="D39" s="1"/>
      <c r="E39" s="1"/>
      <c r="F39" s="1"/>
    </row>
    <row r="40" spans="2:6">
      <c r="D40" s="1"/>
      <c r="E40" s="1"/>
      <c r="F40" s="1"/>
    </row>
    <row r="41" spans="2:6">
      <c r="D41" s="1"/>
      <c r="E41" s="1"/>
      <c r="F41" s="1"/>
    </row>
    <row r="42" spans="2:6">
      <c r="D42" s="1"/>
      <c r="E42" s="1"/>
      <c r="F42" s="1"/>
    </row>
    <row r="43" spans="2:6">
      <c r="D43" s="1"/>
      <c r="E43" s="1"/>
      <c r="F43" s="1"/>
    </row>
    <row r="44" spans="2:6">
      <c r="D44" s="1"/>
      <c r="E44" s="1"/>
      <c r="F44" s="1"/>
    </row>
    <row r="45" spans="2:6">
      <c r="D45" s="1"/>
      <c r="E45" s="1"/>
      <c r="F45" s="1"/>
    </row>
    <row r="46" spans="2:6">
      <c r="D46" s="1"/>
      <c r="E46" s="1"/>
      <c r="F46" s="1"/>
    </row>
    <row r="47" spans="2:6">
      <c r="D47" s="1"/>
      <c r="E47" s="1"/>
      <c r="F47" s="1"/>
    </row>
    <row r="48" spans="2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61"/>
      <c r="D398" s="1"/>
      <c r="E398" s="1"/>
      <c r="F398" s="1"/>
    </row>
    <row r="399" spans="2:6">
      <c r="B399" s="61"/>
      <c r="D399" s="1"/>
      <c r="E399" s="1"/>
      <c r="F399" s="1"/>
    </row>
    <row r="400" spans="2:6">
      <c r="B400" s="3"/>
      <c r="D400" s="1"/>
      <c r="E400" s="1"/>
      <c r="F400" s="1"/>
    </row>
    <row r="401" spans="4:6">
      <c r="D401" s="1"/>
      <c r="E401" s="1"/>
      <c r="F401" s="1"/>
    </row>
  </sheetData>
  <mergeCells count="2">
    <mergeCell ref="B6:V6"/>
    <mergeCell ref="B7:V7"/>
  </mergeCells>
  <phoneticPr fontId="3" type="noConversion"/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5">
    <pageSetUpPr fitToPage="1"/>
  </sheetPr>
  <dimension ref="B1:CE540"/>
  <sheetViews>
    <sheetView rightToLeft="1" topLeftCell="A4" zoomScale="80" zoomScaleNormal="80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11.42578125" style="2" customWidth="1"/>
    <col min="4" max="5" width="7.7109375" style="2" customWidth="1"/>
    <col min="6" max="6" width="7.5703125" style="1" customWidth="1"/>
    <col min="7" max="7" width="7.42578125" style="1" bestFit="1" customWidth="1"/>
    <col min="8" max="8" width="7.85546875" style="1" customWidth="1"/>
    <col min="9" max="9" width="8.5703125" style="1" customWidth="1"/>
    <col min="10" max="10" width="7" style="1" customWidth="1"/>
    <col min="11" max="11" width="7.140625" style="1" bestFit="1" customWidth="1"/>
    <col min="12" max="12" width="6.7109375" style="1" bestFit="1" customWidth="1"/>
    <col min="13" max="13" width="7.85546875" style="1" customWidth="1"/>
    <col min="14" max="14" width="9" style="1" customWidth="1"/>
    <col min="15" max="15" width="7.5703125" style="1" customWidth="1"/>
    <col min="16" max="18" width="10.140625" style="1" customWidth="1"/>
    <col min="19" max="19" width="7.7109375" style="1" customWidth="1"/>
    <col min="20" max="20" width="10.42578125" style="1" customWidth="1"/>
    <col min="21" max="21" width="9.28515625" style="1" bestFit="1" customWidth="1"/>
    <col min="22" max="22" width="10.710937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83">
      <c r="B1" s="71" t="str">
        <f>'סכום נכסי הקרן'!B1</f>
        <v>תאריך הדיווח ליום</v>
      </c>
    </row>
    <row r="2" spans="2:83">
      <c r="B2" s="71" t="s">
        <v>242</v>
      </c>
    </row>
    <row r="3" spans="2:83">
      <c r="B3" s="71" t="s">
        <v>243</v>
      </c>
    </row>
    <row r="4" spans="2:83">
      <c r="B4" s="71" t="s">
        <v>244</v>
      </c>
    </row>
    <row r="6" spans="2:83" ht="26.25" customHeight="1">
      <c r="B6" s="265" t="s">
        <v>272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2:83" ht="26.25" customHeight="1">
      <c r="B7" s="265" t="s">
        <v>146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</row>
    <row r="8" spans="2:83" s="3" customFormat="1" ht="63">
      <c r="B8" s="24" t="s">
        <v>178</v>
      </c>
      <c r="C8" s="41" t="s">
        <v>65</v>
      </c>
      <c r="D8" s="41" t="s">
        <v>180</v>
      </c>
      <c r="E8" s="41" t="s">
        <v>179</v>
      </c>
      <c r="F8" s="41" t="s">
        <v>107</v>
      </c>
      <c r="G8" s="41" t="s">
        <v>15</v>
      </c>
      <c r="H8" s="41" t="s">
        <v>108</v>
      </c>
      <c r="I8" s="41" t="s">
        <v>159</v>
      </c>
      <c r="J8" s="41" t="s">
        <v>18</v>
      </c>
      <c r="K8" s="41" t="s">
        <v>158</v>
      </c>
      <c r="L8" s="41" t="s">
        <v>17</v>
      </c>
      <c r="M8" s="41" t="s">
        <v>19</v>
      </c>
      <c r="N8" s="41" t="s">
        <v>347</v>
      </c>
      <c r="O8" s="41" t="s">
        <v>341</v>
      </c>
      <c r="P8" s="41" t="s">
        <v>172</v>
      </c>
      <c r="Q8" s="41" t="s">
        <v>173</v>
      </c>
      <c r="R8" s="41" t="s">
        <v>279</v>
      </c>
      <c r="S8" s="41" t="s">
        <v>89</v>
      </c>
      <c r="T8" s="41" t="s">
        <v>245</v>
      </c>
      <c r="U8" s="41" t="s">
        <v>247</v>
      </c>
      <c r="V8" s="41" t="s">
        <v>290</v>
      </c>
      <c r="W8" s="1"/>
      <c r="CB8" s="1"/>
    </row>
    <row r="9" spans="2:83" s="3" customFormat="1" ht="27.75" customHeight="1">
      <c r="B9" s="13"/>
      <c r="C9" s="43"/>
      <c r="D9" s="14"/>
      <c r="E9" s="14"/>
      <c r="F9" s="43"/>
      <c r="G9" s="43"/>
      <c r="H9" s="43"/>
      <c r="I9" s="43" t="s">
        <v>22</v>
      </c>
      <c r="J9" s="43" t="s">
        <v>21</v>
      </c>
      <c r="K9" s="43"/>
      <c r="L9" s="43" t="s">
        <v>20</v>
      </c>
      <c r="M9" s="43" t="s">
        <v>20</v>
      </c>
      <c r="N9" s="43" t="s">
        <v>353</v>
      </c>
      <c r="O9" s="43"/>
      <c r="P9" s="43" t="s">
        <v>350</v>
      </c>
      <c r="Q9" s="43" t="s">
        <v>350</v>
      </c>
      <c r="R9" s="43" t="s">
        <v>350</v>
      </c>
      <c r="S9" s="43" t="s">
        <v>20</v>
      </c>
      <c r="T9" s="43" t="s">
        <v>20</v>
      </c>
      <c r="U9" s="44" t="s">
        <v>20</v>
      </c>
      <c r="V9" s="44" t="s">
        <v>20</v>
      </c>
      <c r="CB9" s="1"/>
    </row>
    <row r="10" spans="2:83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17" t="s">
        <v>175</v>
      </c>
      <c r="R10" s="18" t="s">
        <v>176</v>
      </c>
      <c r="S10" s="18" t="s">
        <v>248</v>
      </c>
      <c r="T10" s="18" t="s">
        <v>280</v>
      </c>
      <c r="U10" s="18" t="s">
        <v>288</v>
      </c>
      <c r="V10" s="18" t="s">
        <v>291</v>
      </c>
      <c r="CB10" s="1"/>
    </row>
    <row r="11" spans="2:83" s="4" customFormat="1" ht="18" customHeight="1">
      <c r="B11" s="23" t="s">
        <v>79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58"/>
      <c r="T11" s="63"/>
      <c r="U11" s="60"/>
      <c r="V11" s="60"/>
      <c r="CB11" s="1"/>
      <c r="CE11" s="1"/>
    </row>
    <row r="12" spans="2:83" ht="17.25" customHeight="1">
      <c r="B12" s="22" t="s">
        <v>326</v>
      </c>
      <c r="C12" s="106"/>
      <c r="D12" s="106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07"/>
      <c r="V12" s="107"/>
    </row>
    <row r="13" spans="2:83">
      <c r="B13" s="26" t="s">
        <v>91</v>
      </c>
      <c r="C13" s="106"/>
      <c r="D13" s="106"/>
      <c r="E13" s="106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107"/>
      <c r="V13" s="107"/>
    </row>
    <row r="14" spans="2:83">
      <c r="B14" s="21" t="s">
        <v>34</v>
      </c>
      <c r="C14" s="27"/>
      <c r="D14" s="27"/>
      <c r="E14" s="2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72"/>
      <c r="U14" s="19"/>
      <c r="V14" s="19"/>
    </row>
    <row r="15" spans="2:83">
      <c r="B15" s="21" t="s">
        <v>25</v>
      </c>
      <c r="C15" s="27"/>
      <c r="D15" s="27"/>
      <c r="E15" s="2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72"/>
      <c r="U15" s="19"/>
      <c r="V15" s="19"/>
    </row>
    <row r="16" spans="2:83">
      <c r="B16" s="26" t="s">
        <v>92</v>
      </c>
      <c r="C16" s="106"/>
      <c r="D16" s="106"/>
      <c r="E16" s="10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07"/>
      <c r="V16" s="107"/>
    </row>
    <row r="17" spans="2:22">
      <c r="B17" s="21" t="s">
        <v>36</v>
      </c>
      <c r="C17" s="27"/>
      <c r="D17" s="27"/>
      <c r="E17" s="2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72"/>
      <c r="U17" s="19"/>
      <c r="V17" s="19"/>
    </row>
    <row r="18" spans="2:22">
      <c r="B18" s="21" t="s">
        <v>35</v>
      </c>
      <c r="C18" s="27"/>
      <c r="D18" s="27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72"/>
      <c r="U18" s="19"/>
      <c r="V18" s="19"/>
    </row>
    <row r="19" spans="2:22">
      <c r="B19" s="26" t="s">
        <v>68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107"/>
      <c r="V19" s="107"/>
    </row>
    <row r="20" spans="2:22">
      <c r="B20" s="21" t="s">
        <v>93</v>
      </c>
      <c r="C20" s="27"/>
      <c r="D20" s="2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72"/>
      <c r="U20" s="19"/>
      <c r="V20" s="19"/>
    </row>
    <row r="21" spans="2:22">
      <c r="B21" s="21" t="s">
        <v>94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72"/>
      <c r="U21" s="19"/>
      <c r="V21" s="19"/>
    </row>
    <row r="22" spans="2:22">
      <c r="B22" s="26" t="s">
        <v>95</v>
      </c>
      <c r="C22" s="106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107"/>
      <c r="V22" s="107"/>
    </row>
    <row r="23" spans="2:22">
      <c r="B23" s="21" t="s">
        <v>38</v>
      </c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72"/>
      <c r="U23" s="19"/>
      <c r="V23" s="19"/>
    </row>
    <row r="24" spans="2:22">
      <c r="B24" s="21" t="s">
        <v>39</v>
      </c>
      <c r="C24" s="27"/>
      <c r="D24" s="27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72"/>
      <c r="U24" s="19"/>
      <c r="V24" s="19"/>
    </row>
    <row r="25" spans="2:22">
      <c r="B25" s="22" t="s">
        <v>327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  <c r="U25" s="107"/>
      <c r="V25" s="107"/>
    </row>
    <row r="26" spans="2:22">
      <c r="B26" s="26" t="s">
        <v>115</v>
      </c>
      <c r="C26" s="106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  <c r="U26" s="107"/>
      <c r="V26" s="107"/>
    </row>
    <row r="27" spans="2:22">
      <c r="B27" s="21" t="s">
        <v>34</v>
      </c>
      <c r="C27" s="27"/>
      <c r="D27" s="27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72"/>
      <c r="U27" s="19"/>
      <c r="V27" s="19"/>
    </row>
    <row r="28" spans="2:22">
      <c r="B28" s="21" t="s">
        <v>25</v>
      </c>
      <c r="C28" s="27"/>
      <c r="D28" s="27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72"/>
      <c r="U28" s="19"/>
      <c r="V28" s="19"/>
    </row>
    <row r="29" spans="2:22">
      <c r="B29" s="26" t="s">
        <v>116</v>
      </c>
      <c r="C29" s="106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8"/>
      <c r="U29" s="107"/>
      <c r="V29" s="107"/>
    </row>
    <row r="30" spans="2:22">
      <c r="B30" s="21" t="s">
        <v>36</v>
      </c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72"/>
      <c r="U30" s="19"/>
      <c r="V30" s="19"/>
    </row>
    <row r="31" spans="2:22">
      <c r="B31" s="21" t="s">
        <v>35</v>
      </c>
      <c r="C31" s="27"/>
      <c r="D31" s="27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72"/>
      <c r="U31" s="19"/>
      <c r="V31" s="19"/>
    </row>
    <row r="32" spans="2:22">
      <c r="B32" s="6" t="s">
        <v>349</v>
      </c>
      <c r="C32" s="1"/>
      <c r="D32" s="1"/>
      <c r="E32" s="1"/>
    </row>
    <row r="33" spans="2:5">
      <c r="B33" s="6" t="s">
        <v>174</v>
      </c>
      <c r="C33" s="1"/>
      <c r="D33" s="1"/>
      <c r="E33" s="1"/>
    </row>
    <row r="34" spans="2:5">
      <c r="B34" s="6" t="s">
        <v>342</v>
      </c>
      <c r="C34" s="1"/>
      <c r="D34" s="1"/>
      <c r="E34" s="1"/>
    </row>
    <row r="35" spans="2:5">
      <c r="B35" s="6" t="s">
        <v>354</v>
      </c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61"/>
    </row>
    <row r="539" spans="2:5">
      <c r="B539" s="61"/>
    </row>
    <row r="540" spans="2:5">
      <c r="B540" s="3"/>
    </row>
  </sheetData>
  <mergeCells count="2">
    <mergeCell ref="B6:V6"/>
    <mergeCell ref="B7:V7"/>
  </mergeCells>
  <phoneticPr fontId="3" type="noConversion"/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6">
    <pageSetUpPr fitToPage="1"/>
  </sheetPr>
  <dimension ref="B1:CV405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7.7109375" style="2" bestFit="1" customWidth="1"/>
    <col min="4" max="5" width="7.7109375" style="2" customWidth="1"/>
    <col min="6" max="6" width="8.5703125" style="1" customWidth="1"/>
    <col min="7" max="7" width="8" style="1" bestFit="1" customWidth="1"/>
    <col min="8" max="8" width="9.140625" style="1" bestFit="1"/>
    <col min="9" max="9" width="7.5703125" style="1" bestFit="1" customWidth="1"/>
    <col min="10" max="12" width="10.140625" style="1" customWidth="1"/>
    <col min="13" max="14" width="8.7109375" style="1" customWidth="1"/>
    <col min="15" max="15" width="10.710937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100">
      <c r="B1" s="71" t="str">
        <f>'סכום נכסי הקרן'!B1</f>
        <v>תאריך הדיווח ליום</v>
      </c>
    </row>
    <row r="2" spans="2:100">
      <c r="B2" s="71" t="s">
        <v>242</v>
      </c>
    </row>
    <row r="3" spans="2:100">
      <c r="B3" s="71" t="s">
        <v>243</v>
      </c>
    </row>
    <row r="4" spans="2:100">
      <c r="B4" s="71" t="s">
        <v>244</v>
      </c>
    </row>
    <row r="6" spans="2:100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</row>
    <row r="7" spans="2:100" ht="26.25" customHeight="1">
      <c r="B7" s="253" t="s">
        <v>147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</row>
    <row r="8" spans="2:100" s="3" customFormat="1" ht="78.75">
      <c r="B8" s="24" t="s">
        <v>178</v>
      </c>
      <c r="C8" s="41" t="s">
        <v>65</v>
      </c>
      <c r="D8" s="41" t="s">
        <v>180</v>
      </c>
      <c r="E8" s="41" t="s">
        <v>179</v>
      </c>
      <c r="F8" s="41" t="s">
        <v>107</v>
      </c>
      <c r="G8" s="41" t="s">
        <v>158</v>
      </c>
      <c r="H8" s="41" t="s">
        <v>347</v>
      </c>
      <c r="I8" s="41" t="s">
        <v>341</v>
      </c>
      <c r="J8" s="41" t="s">
        <v>172</v>
      </c>
      <c r="K8" s="41" t="s">
        <v>173</v>
      </c>
      <c r="L8" s="41" t="s">
        <v>279</v>
      </c>
      <c r="M8" s="41" t="s">
        <v>89</v>
      </c>
      <c r="N8" s="41" t="s">
        <v>245</v>
      </c>
      <c r="O8" s="41" t="s">
        <v>247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V8" s="1"/>
    </row>
    <row r="9" spans="2:100" s="3" customFormat="1" ht="14.25" customHeight="1">
      <c r="B9" s="13"/>
      <c r="C9" s="43"/>
      <c r="D9" s="14"/>
      <c r="E9" s="14"/>
      <c r="F9" s="43"/>
      <c r="G9" s="43"/>
      <c r="H9" s="43" t="s">
        <v>353</v>
      </c>
      <c r="I9" s="43"/>
      <c r="J9" s="43" t="s">
        <v>350</v>
      </c>
      <c r="K9" s="43" t="s">
        <v>350</v>
      </c>
      <c r="L9" s="43" t="s">
        <v>350</v>
      </c>
      <c r="M9" s="43" t="s">
        <v>20</v>
      </c>
      <c r="N9" s="43" t="s">
        <v>20</v>
      </c>
      <c r="O9" s="44" t="s">
        <v>20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V9" s="1"/>
    </row>
    <row r="10" spans="2:100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58" t="s">
        <v>9</v>
      </c>
      <c r="L10" s="17" t="s">
        <v>10</v>
      </c>
      <c r="M10" s="18" t="s">
        <v>11</v>
      </c>
      <c r="N10" s="18" t="s">
        <v>12</v>
      </c>
      <c r="O10" s="18" t="s">
        <v>13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V10" s="1"/>
    </row>
    <row r="11" spans="2:100" s="4" customFormat="1" ht="18" customHeight="1">
      <c r="B11" s="23" t="s">
        <v>31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8"/>
      <c r="N11" s="63"/>
      <c r="O11" s="6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V11" s="1"/>
    </row>
    <row r="12" spans="2:100" ht="17.25" customHeight="1">
      <c r="B12" s="22" t="s">
        <v>326</v>
      </c>
      <c r="C12" s="106"/>
      <c r="D12" s="106"/>
      <c r="E12" s="106"/>
      <c r="F12" s="107"/>
      <c r="G12" s="107"/>
      <c r="H12" s="107"/>
      <c r="I12" s="107"/>
      <c r="J12" s="107"/>
      <c r="K12" s="107"/>
      <c r="L12" s="107"/>
      <c r="M12" s="107"/>
      <c r="N12" s="108"/>
      <c r="O12" s="109"/>
    </row>
    <row r="13" spans="2:100">
      <c r="B13" s="65" t="s">
        <v>34</v>
      </c>
      <c r="C13" s="27"/>
      <c r="D13" s="27"/>
      <c r="E13" s="27"/>
      <c r="F13" s="19"/>
      <c r="G13" s="19"/>
      <c r="H13" s="19"/>
      <c r="I13" s="19"/>
      <c r="J13" s="19"/>
      <c r="K13" s="19"/>
      <c r="L13" s="19"/>
      <c r="M13" s="19"/>
      <c r="N13" s="72"/>
      <c r="O13" s="20"/>
    </row>
    <row r="14" spans="2:100">
      <c r="B14" s="65" t="s">
        <v>25</v>
      </c>
      <c r="C14" s="27"/>
      <c r="D14" s="27"/>
      <c r="E14" s="27"/>
      <c r="F14" s="19"/>
      <c r="G14" s="19"/>
      <c r="H14" s="19"/>
      <c r="I14" s="19"/>
      <c r="J14" s="19"/>
      <c r="K14" s="19"/>
      <c r="L14" s="19"/>
      <c r="M14" s="19"/>
      <c r="N14" s="72"/>
      <c r="O14" s="20"/>
    </row>
    <row r="15" spans="2:100">
      <c r="B15" s="22" t="s">
        <v>327</v>
      </c>
      <c r="C15" s="106"/>
      <c r="D15" s="106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9"/>
    </row>
    <row r="16" spans="2:100">
      <c r="B16" s="25" t="s">
        <v>106</v>
      </c>
      <c r="C16" s="106"/>
      <c r="D16" s="106"/>
      <c r="E16" s="106"/>
      <c r="F16" s="107"/>
      <c r="G16" s="107"/>
      <c r="H16" s="107"/>
      <c r="I16" s="107"/>
      <c r="J16" s="107"/>
      <c r="K16" s="107"/>
      <c r="L16" s="107"/>
      <c r="M16" s="107"/>
      <c r="N16" s="108"/>
      <c r="O16" s="109"/>
    </row>
    <row r="17" spans="2:15">
      <c r="B17" s="65" t="s">
        <v>34</v>
      </c>
      <c r="C17" s="27"/>
      <c r="D17" s="27"/>
      <c r="E17" s="27"/>
      <c r="F17" s="19"/>
      <c r="G17" s="19"/>
      <c r="H17" s="19"/>
      <c r="I17" s="19"/>
      <c r="J17" s="19"/>
      <c r="K17" s="19"/>
      <c r="L17" s="19"/>
      <c r="M17" s="19"/>
      <c r="N17" s="72"/>
      <c r="O17" s="20"/>
    </row>
    <row r="18" spans="2:15">
      <c r="B18" s="65" t="s">
        <v>25</v>
      </c>
      <c r="C18" s="27"/>
      <c r="D18" s="27"/>
      <c r="E18" s="19"/>
      <c r="F18" s="19"/>
      <c r="G18" s="19"/>
      <c r="H18" s="19"/>
      <c r="I18" s="19"/>
      <c r="J18" s="19"/>
      <c r="K18" s="19"/>
      <c r="L18" s="19"/>
      <c r="M18" s="19"/>
      <c r="N18" s="72"/>
      <c r="O18" s="20"/>
    </row>
    <row r="19" spans="2:15">
      <c r="B19" s="25" t="s">
        <v>105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109"/>
    </row>
    <row r="20" spans="2:15">
      <c r="B20" s="65" t="s">
        <v>36</v>
      </c>
      <c r="C20" s="106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9"/>
    </row>
    <row r="21" spans="2:15">
      <c r="B21" s="65" t="s">
        <v>35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72"/>
      <c r="O21" s="20"/>
    </row>
    <row r="22" spans="2:15">
      <c r="B22" s="6" t="s">
        <v>349</v>
      </c>
      <c r="C22" s="1"/>
      <c r="D22" s="1"/>
      <c r="E22" s="1"/>
    </row>
    <row r="23" spans="2:15">
      <c r="B23" s="6" t="s">
        <v>342</v>
      </c>
      <c r="C23" s="1"/>
      <c r="D23" s="1"/>
      <c r="E23" s="1"/>
    </row>
    <row r="24" spans="2:15">
      <c r="B24" s="6" t="s">
        <v>354</v>
      </c>
      <c r="C24" s="1"/>
      <c r="D24" s="1"/>
      <c r="E24" s="1"/>
    </row>
    <row r="25" spans="2:15">
      <c r="C25" s="1"/>
      <c r="D25" s="1"/>
      <c r="E25" s="1"/>
    </row>
    <row r="26" spans="2:15">
      <c r="C26" s="1"/>
      <c r="D26" s="1"/>
      <c r="E26" s="1"/>
    </row>
    <row r="27" spans="2:15">
      <c r="C27" s="1"/>
      <c r="D27" s="1"/>
      <c r="E27" s="1"/>
    </row>
    <row r="28" spans="2:15">
      <c r="C28" s="1"/>
      <c r="D28" s="1"/>
      <c r="E28" s="1"/>
    </row>
    <row r="29" spans="2:15">
      <c r="C29" s="1"/>
      <c r="D29" s="1"/>
      <c r="E29" s="1"/>
    </row>
    <row r="30" spans="2:15">
      <c r="C30" s="1"/>
      <c r="D30" s="1"/>
      <c r="E30" s="1"/>
    </row>
    <row r="31" spans="2:15">
      <c r="C31" s="1"/>
      <c r="D31" s="1"/>
      <c r="E31" s="1"/>
    </row>
    <row r="32" spans="2:1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61"/>
      <c r="C403" s="1"/>
      <c r="D403" s="1"/>
      <c r="E403" s="1"/>
    </row>
    <row r="404" spans="2:5">
      <c r="B404" s="6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7">
    <pageSetUpPr fitToPage="1"/>
  </sheetPr>
  <dimension ref="B1:BH637"/>
  <sheetViews>
    <sheetView rightToLeft="1" topLeftCell="A6" zoomScaleNormal="100" workbookViewId="0">
      <selection activeCell="B29" sqref="B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7" width="8.85546875" style="1" customWidth="1"/>
    <col min="8" max="8" width="9.140625" style="1" bestFit="1"/>
    <col min="9" max="10" width="9.140625" style="1"/>
    <col min="11" max="11" width="7.5703125" style="1" bestFit="1" customWidth="1"/>
    <col min="12" max="12" width="9.5703125" style="1" customWidth="1"/>
    <col min="13" max="13" width="9.85546875" style="1" customWidth="1"/>
    <col min="14" max="14" width="7.5703125" style="3" customWidth="1"/>
    <col min="15" max="15" width="6.7109375" style="3" customWidth="1"/>
    <col min="16" max="16" width="7.7109375" style="3" customWidth="1"/>
    <col min="17" max="17" width="7.140625" style="3" customWidth="1"/>
    <col min="18" max="18" width="6" style="3" customWidth="1"/>
    <col min="19" max="19" width="7.85546875" style="3" customWidth="1"/>
    <col min="20" max="20" width="8.140625" style="3" customWidth="1"/>
    <col min="21" max="21" width="6.28515625" style="3" customWidth="1"/>
    <col min="22" max="22" width="8" style="3" customWidth="1"/>
    <col min="23" max="23" width="8.7109375" style="3" customWidth="1"/>
    <col min="24" max="24" width="10" style="3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0">
      <c r="B1" s="71" t="str">
        <f>'סכום נכסי הקרן'!B1</f>
        <v>תאריך הדיווח ליום</v>
      </c>
    </row>
    <row r="2" spans="2:60">
      <c r="B2" s="71" t="s">
        <v>242</v>
      </c>
    </row>
    <row r="3" spans="2:60">
      <c r="B3" s="71" t="s">
        <v>243</v>
      </c>
    </row>
    <row r="4" spans="2:60">
      <c r="B4" s="71" t="s">
        <v>244</v>
      </c>
    </row>
    <row r="6" spans="2:60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5"/>
    </row>
    <row r="7" spans="2:60" ht="26.25" customHeight="1">
      <c r="B7" s="253" t="s">
        <v>153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</row>
    <row r="8" spans="2:60" s="3" customFormat="1" ht="63">
      <c r="B8" s="24" t="s">
        <v>178</v>
      </c>
      <c r="C8" s="41" t="s">
        <v>65</v>
      </c>
      <c r="D8" s="41" t="s">
        <v>158</v>
      </c>
      <c r="E8" s="41" t="s">
        <v>159</v>
      </c>
      <c r="F8" s="41" t="s">
        <v>347</v>
      </c>
      <c r="G8" s="41" t="s">
        <v>341</v>
      </c>
      <c r="H8" s="41" t="s">
        <v>172</v>
      </c>
      <c r="I8" s="41" t="s">
        <v>173</v>
      </c>
      <c r="J8" s="41" t="s">
        <v>279</v>
      </c>
      <c r="K8" s="41" t="s">
        <v>89</v>
      </c>
      <c r="L8" s="41" t="s">
        <v>245</v>
      </c>
      <c r="M8" s="42" t="s">
        <v>247</v>
      </c>
      <c r="BF8" s="1" t="s">
        <v>253</v>
      </c>
      <c r="BH8" s="3" t="s">
        <v>228</v>
      </c>
    </row>
    <row r="9" spans="2:60" s="3" customFormat="1" ht="21" customHeight="1">
      <c r="B9" s="13"/>
      <c r="C9" s="14"/>
      <c r="D9" s="14"/>
      <c r="E9" s="43" t="s">
        <v>22</v>
      </c>
      <c r="F9" s="43" t="s">
        <v>353</v>
      </c>
      <c r="G9" s="43"/>
      <c r="H9" s="43" t="s">
        <v>350</v>
      </c>
      <c r="I9" s="43" t="s">
        <v>350</v>
      </c>
      <c r="J9" s="43" t="s">
        <v>350</v>
      </c>
      <c r="K9" s="43" t="s">
        <v>20</v>
      </c>
      <c r="L9" s="43" t="s">
        <v>20</v>
      </c>
      <c r="M9" s="44" t="s">
        <v>20</v>
      </c>
      <c r="BF9" s="1" t="s">
        <v>207</v>
      </c>
      <c r="BH9" s="3" t="s">
        <v>227</v>
      </c>
    </row>
    <row r="10" spans="2:60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8" t="s">
        <v>9</v>
      </c>
      <c r="L10" s="18" t="s">
        <v>10</v>
      </c>
      <c r="M10" s="18" t="s">
        <v>11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BF10" s="1" t="s">
        <v>208</v>
      </c>
      <c r="BH10" s="4" t="s">
        <v>229</v>
      </c>
    </row>
    <row r="11" spans="2:60" s="4" customFormat="1" ht="18" customHeight="1">
      <c r="B11" s="23" t="s">
        <v>80</v>
      </c>
      <c r="C11" s="17"/>
      <c r="D11" s="17"/>
      <c r="E11" s="17"/>
      <c r="F11" s="17"/>
      <c r="G11" s="17"/>
      <c r="H11" s="17"/>
      <c r="I11" s="17"/>
      <c r="J11" s="17"/>
      <c r="K11" s="17"/>
      <c r="L11" s="63"/>
      <c r="M11" s="1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BF11" s="1" t="s">
        <v>209</v>
      </c>
      <c r="BH11" s="4" t="s">
        <v>230</v>
      </c>
    </row>
    <row r="12" spans="2:60" ht="21" customHeight="1">
      <c r="B12" s="22" t="s">
        <v>345</v>
      </c>
      <c r="C12" s="106"/>
      <c r="D12" s="107"/>
      <c r="E12" s="107"/>
      <c r="F12" s="107"/>
      <c r="G12" s="107"/>
      <c r="H12" s="107"/>
      <c r="I12" s="107"/>
      <c r="J12" s="107"/>
      <c r="K12" s="107"/>
      <c r="L12" s="108"/>
      <c r="M12" s="109"/>
      <c r="BF12" s="1" t="s">
        <v>254</v>
      </c>
      <c r="BH12" s="1" t="s">
        <v>236</v>
      </c>
    </row>
    <row r="13" spans="2:60">
      <c r="B13" s="25" t="s">
        <v>311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8"/>
      <c r="M13" s="109"/>
      <c r="BF13" s="1" t="s">
        <v>210</v>
      </c>
      <c r="BH13" s="1" t="s">
        <v>231</v>
      </c>
    </row>
    <row r="14" spans="2:60">
      <c r="B14" s="65" t="s">
        <v>34</v>
      </c>
      <c r="C14" s="27"/>
      <c r="D14" s="19"/>
      <c r="E14" s="19"/>
      <c r="F14" s="19"/>
      <c r="G14" s="19"/>
      <c r="H14" s="19"/>
      <c r="I14" s="19"/>
      <c r="J14" s="19"/>
      <c r="K14" s="19"/>
      <c r="L14" s="72"/>
      <c r="M14" s="20"/>
      <c r="BF14" s="1" t="s">
        <v>211</v>
      </c>
      <c r="BH14" s="1" t="s">
        <v>232</v>
      </c>
    </row>
    <row r="15" spans="2:60">
      <c r="B15" s="65" t="s">
        <v>25</v>
      </c>
      <c r="C15" s="27"/>
      <c r="D15" s="19"/>
      <c r="E15" s="19"/>
      <c r="F15" s="19"/>
      <c r="G15" s="19"/>
      <c r="H15" s="19"/>
      <c r="I15" s="19"/>
      <c r="J15" s="19"/>
      <c r="K15" s="19"/>
      <c r="L15" s="72"/>
      <c r="M15" s="20"/>
      <c r="BF15" s="1" t="s">
        <v>212</v>
      </c>
      <c r="BH15" s="1" t="s">
        <v>233</v>
      </c>
    </row>
    <row r="16" spans="2:60">
      <c r="B16" s="25" t="s">
        <v>320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8"/>
      <c r="M16" s="109"/>
      <c r="BF16" s="1" t="s">
        <v>213</v>
      </c>
      <c r="BH16" s="1" t="s">
        <v>235</v>
      </c>
    </row>
    <row r="17" spans="2:60">
      <c r="B17" s="65" t="s">
        <v>36</v>
      </c>
      <c r="C17" s="27"/>
      <c r="D17" s="19"/>
      <c r="E17" s="19"/>
      <c r="F17" s="19"/>
      <c r="G17" s="19"/>
      <c r="H17" s="19"/>
      <c r="I17" s="19"/>
      <c r="J17" s="19"/>
      <c r="K17" s="19"/>
      <c r="L17" s="72"/>
      <c r="M17" s="20"/>
      <c r="BF17" s="1" t="s">
        <v>252</v>
      </c>
      <c r="BH17" s="1" t="s">
        <v>234</v>
      </c>
    </row>
    <row r="18" spans="2:60">
      <c r="B18" s="65" t="s">
        <v>35</v>
      </c>
      <c r="C18" s="27"/>
      <c r="D18" s="19"/>
      <c r="E18" s="19"/>
      <c r="F18" s="19"/>
      <c r="G18" s="19"/>
      <c r="H18" s="19"/>
      <c r="I18" s="19"/>
      <c r="J18" s="19"/>
      <c r="K18" s="19"/>
      <c r="L18" s="72"/>
      <c r="M18" s="20"/>
      <c r="BF18" s="1" t="s">
        <v>255</v>
      </c>
      <c r="BH18" s="1" t="s">
        <v>237</v>
      </c>
    </row>
    <row r="19" spans="2:60">
      <c r="B19" s="25" t="s">
        <v>319</v>
      </c>
      <c r="C19" s="106"/>
      <c r="D19" s="107"/>
      <c r="E19" s="107"/>
      <c r="F19" s="107"/>
      <c r="G19" s="107"/>
      <c r="H19" s="107"/>
      <c r="I19" s="107"/>
      <c r="J19" s="107"/>
      <c r="K19" s="107"/>
      <c r="L19" s="108"/>
      <c r="M19" s="109"/>
      <c r="BF19" s="1" t="s">
        <v>214</v>
      </c>
      <c r="BH19" s="1" t="s">
        <v>238</v>
      </c>
    </row>
    <row r="20" spans="2:60">
      <c r="B20" s="65" t="s">
        <v>93</v>
      </c>
      <c r="C20" s="27"/>
      <c r="D20" s="19"/>
      <c r="E20" s="19"/>
      <c r="F20" s="19"/>
      <c r="G20" s="19"/>
      <c r="H20" s="19"/>
      <c r="I20" s="19"/>
      <c r="J20" s="19"/>
      <c r="K20" s="19"/>
      <c r="L20" s="72"/>
      <c r="M20" s="20"/>
      <c r="BF20" s="1" t="s">
        <v>215</v>
      </c>
      <c r="BH20" s="1" t="s">
        <v>239</v>
      </c>
    </row>
    <row r="21" spans="2:60">
      <c r="B21" s="65" t="s">
        <v>94</v>
      </c>
      <c r="C21" s="27"/>
      <c r="D21" s="19"/>
      <c r="E21" s="19"/>
      <c r="F21" s="19"/>
      <c r="G21" s="19"/>
      <c r="H21" s="19"/>
      <c r="I21" s="19"/>
      <c r="J21" s="19"/>
      <c r="K21" s="19"/>
      <c r="L21" s="72"/>
      <c r="M21" s="20"/>
      <c r="BF21" s="1" t="s">
        <v>216</v>
      </c>
      <c r="BH21" s="1" t="s">
        <v>240</v>
      </c>
    </row>
    <row r="22" spans="2:60" ht="16.5" customHeight="1">
      <c r="B22" s="25" t="s">
        <v>310</v>
      </c>
      <c r="C22" s="106"/>
      <c r="D22" s="107"/>
      <c r="E22" s="107"/>
      <c r="F22" s="107"/>
      <c r="G22" s="107"/>
      <c r="H22" s="107"/>
      <c r="I22" s="107"/>
      <c r="J22" s="107"/>
      <c r="K22" s="107"/>
      <c r="L22" s="108"/>
      <c r="M22" s="109"/>
      <c r="BF22" s="1" t="s">
        <v>217</v>
      </c>
      <c r="BH22" s="1" t="s">
        <v>241</v>
      </c>
    </row>
    <row r="23" spans="2:60" ht="16.5" customHeight="1">
      <c r="B23" s="65" t="s">
        <v>38</v>
      </c>
      <c r="C23" s="27"/>
      <c r="D23" s="19"/>
      <c r="E23" s="19"/>
      <c r="F23" s="19"/>
      <c r="G23" s="19"/>
      <c r="H23" s="19"/>
      <c r="I23" s="19"/>
      <c r="J23" s="19"/>
      <c r="K23" s="19"/>
      <c r="L23" s="72"/>
      <c r="M23" s="20"/>
      <c r="BF23" s="1" t="s">
        <v>218</v>
      </c>
      <c r="BH23" s="1" t="s">
        <v>24</v>
      </c>
    </row>
    <row r="24" spans="2:60" ht="16.5" customHeight="1">
      <c r="B24" s="65" t="s">
        <v>39</v>
      </c>
      <c r="C24" s="27"/>
      <c r="D24" s="19"/>
      <c r="E24" s="19"/>
      <c r="F24" s="19"/>
      <c r="G24" s="19"/>
      <c r="H24" s="19"/>
      <c r="I24" s="19"/>
      <c r="J24" s="19"/>
      <c r="K24" s="19"/>
      <c r="L24" s="72"/>
      <c r="M24" s="20"/>
      <c r="BF24" s="1" t="s">
        <v>219</v>
      </c>
    </row>
    <row r="25" spans="2:60">
      <c r="B25" s="22" t="s">
        <v>346</v>
      </c>
      <c r="C25" s="106"/>
      <c r="D25" s="107"/>
      <c r="E25" s="107"/>
      <c r="F25" s="107"/>
      <c r="G25" s="107"/>
      <c r="H25" s="107"/>
      <c r="I25" s="107"/>
      <c r="J25" s="107"/>
      <c r="K25" s="107"/>
      <c r="L25" s="108"/>
      <c r="M25" s="109"/>
      <c r="BF25" s="1" t="s">
        <v>221</v>
      </c>
    </row>
    <row r="26" spans="2:60">
      <c r="B26" s="25" t="s">
        <v>321</v>
      </c>
      <c r="C26" s="106"/>
      <c r="D26" s="107"/>
      <c r="E26" s="107"/>
      <c r="F26" s="107"/>
      <c r="G26" s="107"/>
      <c r="H26" s="107"/>
      <c r="I26" s="107"/>
      <c r="J26" s="107"/>
      <c r="K26" s="107"/>
      <c r="L26" s="108"/>
      <c r="M26" s="109"/>
      <c r="BF26" s="1" t="s">
        <v>222</v>
      </c>
    </row>
    <row r="27" spans="2:60">
      <c r="B27" s="65" t="s">
        <v>34</v>
      </c>
      <c r="C27" s="27"/>
      <c r="D27" s="19"/>
      <c r="E27" s="19"/>
      <c r="F27" s="19"/>
      <c r="G27" s="19"/>
      <c r="H27" s="19"/>
      <c r="I27" s="19"/>
      <c r="J27" s="19"/>
      <c r="K27" s="19"/>
      <c r="L27" s="72"/>
      <c r="M27" s="20"/>
      <c r="BF27" s="1" t="s">
        <v>256</v>
      </c>
    </row>
    <row r="28" spans="2:60">
      <c r="B28" s="65" t="s">
        <v>25</v>
      </c>
      <c r="C28" s="27"/>
      <c r="D28" s="19"/>
      <c r="E28" s="19"/>
      <c r="F28" s="19"/>
      <c r="G28" s="19"/>
      <c r="H28" s="19"/>
      <c r="I28" s="19"/>
      <c r="J28" s="19"/>
      <c r="K28" s="19"/>
      <c r="L28" s="72"/>
      <c r="M28" s="20"/>
      <c r="BF28" s="1" t="s">
        <v>259</v>
      </c>
    </row>
    <row r="29" spans="2:60">
      <c r="B29" s="25" t="s">
        <v>320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8"/>
      <c r="M29" s="109"/>
    </row>
    <row r="30" spans="2:60">
      <c r="B30" s="65" t="s">
        <v>36</v>
      </c>
      <c r="C30" s="27"/>
      <c r="D30" s="19"/>
      <c r="E30" s="19"/>
      <c r="F30" s="19"/>
      <c r="G30" s="19"/>
      <c r="H30" s="19"/>
      <c r="I30" s="19"/>
      <c r="J30" s="19"/>
      <c r="K30" s="19"/>
      <c r="L30" s="72"/>
      <c r="M30" s="20"/>
      <c r="BF30" s="1" t="s">
        <v>224</v>
      </c>
    </row>
    <row r="31" spans="2:60">
      <c r="B31" s="65" t="s">
        <v>35</v>
      </c>
      <c r="C31" s="27"/>
      <c r="D31" s="19"/>
      <c r="E31" s="19"/>
      <c r="F31" s="19"/>
      <c r="G31" s="19"/>
      <c r="H31" s="19"/>
      <c r="I31" s="19"/>
      <c r="J31" s="19"/>
      <c r="K31" s="19"/>
      <c r="L31" s="72"/>
      <c r="M31" s="20"/>
      <c r="BF31" s="1" t="s">
        <v>258</v>
      </c>
    </row>
    <row r="32" spans="2:60">
      <c r="B32" s="25" t="s">
        <v>319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8"/>
      <c r="M32" s="109"/>
      <c r="BF32" s="1" t="s">
        <v>225</v>
      </c>
    </row>
    <row r="33" spans="2:58">
      <c r="B33" s="65" t="s">
        <v>93</v>
      </c>
      <c r="C33" s="27"/>
      <c r="D33" s="19"/>
      <c r="E33" s="19"/>
      <c r="F33" s="19"/>
      <c r="G33" s="19"/>
      <c r="H33" s="19"/>
      <c r="I33" s="19"/>
      <c r="J33" s="19"/>
      <c r="K33" s="19"/>
      <c r="L33" s="72"/>
      <c r="M33" s="20"/>
      <c r="BF33" s="1" t="s">
        <v>226</v>
      </c>
    </row>
    <row r="34" spans="2:58">
      <c r="B34" s="65" t="s">
        <v>94</v>
      </c>
      <c r="C34" s="27"/>
      <c r="D34" s="19"/>
      <c r="E34" s="19"/>
      <c r="F34" s="19"/>
      <c r="G34" s="19"/>
      <c r="H34" s="19"/>
      <c r="I34" s="19"/>
      <c r="J34" s="19"/>
      <c r="K34" s="19"/>
      <c r="L34" s="72"/>
      <c r="M34" s="20"/>
      <c r="BF34" s="1" t="s">
        <v>257</v>
      </c>
    </row>
    <row r="35" spans="2:58">
      <c r="B35" s="25" t="s">
        <v>310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8"/>
      <c r="M35" s="109"/>
      <c r="BF35" s="1" t="s">
        <v>24</v>
      </c>
    </row>
    <row r="36" spans="2:58">
      <c r="B36" s="65" t="s">
        <v>38</v>
      </c>
      <c r="C36" s="27"/>
      <c r="D36" s="19"/>
      <c r="E36" s="19"/>
      <c r="F36" s="19"/>
      <c r="G36" s="19"/>
      <c r="H36" s="19"/>
      <c r="I36" s="19"/>
      <c r="J36" s="19"/>
      <c r="K36" s="19"/>
      <c r="L36" s="72"/>
      <c r="M36" s="20"/>
    </row>
    <row r="37" spans="2:58">
      <c r="B37" s="65" t="s">
        <v>39</v>
      </c>
      <c r="C37" s="27"/>
      <c r="D37" s="19"/>
      <c r="E37" s="19"/>
      <c r="F37" s="19"/>
      <c r="G37" s="19"/>
      <c r="H37" s="19"/>
      <c r="I37" s="19"/>
      <c r="J37" s="19"/>
      <c r="K37" s="19"/>
      <c r="L37" s="72"/>
      <c r="M37" s="20"/>
    </row>
    <row r="38" spans="2:58">
      <c r="B38" s="6" t="s">
        <v>349</v>
      </c>
      <c r="C38" s="1"/>
    </row>
    <row r="39" spans="2:58">
      <c r="B39" s="6" t="s">
        <v>174</v>
      </c>
      <c r="C39" s="1"/>
    </row>
    <row r="40" spans="2:58">
      <c r="B40" s="6" t="s">
        <v>342</v>
      </c>
      <c r="C40" s="1"/>
    </row>
    <row r="41" spans="2:58">
      <c r="B41" s="6" t="s">
        <v>354</v>
      </c>
      <c r="C41" s="1"/>
      <c r="P41" s="122"/>
    </row>
    <row r="42" spans="2:58">
      <c r="C42" s="1"/>
    </row>
    <row r="43" spans="2:58">
      <c r="C43" s="1"/>
    </row>
    <row r="44" spans="2:58">
      <c r="C44" s="1"/>
      <c r="P44" s="122"/>
    </row>
    <row r="45" spans="2:58">
      <c r="C45" s="1"/>
    </row>
    <row r="46" spans="2:58">
      <c r="C46" s="1"/>
    </row>
    <row r="47" spans="2:58">
      <c r="C47" s="1"/>
    </row>
    <row r="48" spans="2:58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8">
    <pageSetUpPr fitToPage="1"/>
  </sheetPr>
  <dimension ref="B1:BJ573"/>
  <sheetViews>
    <sheetView rightToLeft="1" topLeftCell="A4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8.28515625" style="2" bestFit="1" customWidth="1"/>
    <col min="3" max="3" width="11.42578125" style="2" customWidth="1"/>
    <col min="4" max="4" width="7.5703125" style="1" customWidth="1"/>
    <col min="5" max="5" width="7.42578125" style="1" bestFit="1" customWidth="1"/>
    <col min="6" max="6" width="7.42578125" style="1" customWidth="1"/>
    <col min="7" max="8" width="7.85546875" style="1" customWidth="1"/>
    <col min="9" max="11" width="10" style="1" customWidth="1"/>
    <col min="12" max="12" width="7.140625" style="1" bestFit="1" customWidth="1"/>
    <col min="13" max="13" width="9.42578125" style="1" customWidth="1"/>
    <col min="14" max="14" width="9.140625" style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2">
      <c r="B1" s="71" t="str">
        <f>'סכום נכסי הקרן'!B1</f>
        <v>תאריך הדיווח ליום</v>
      </c>
    </row>
    <row r="2" spans="2:62">
      <c r="B2" s="71" t="s">
        <v>242</v>
      </c>
    </row>
    <row r="3" spans="2:62">
      <c r="B3" s="71" t="s">
        <v>243</v>
      </c>
    </row>
    <row r="4" spans="2:62">
      <c r="B4" s="71" t="s">
        <v>244</v>
      </c>
    </row>
    <row r="6" spans="2:62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2:62" ht="26.25" customHeight="1">
      <c r="B7" s="253" t="s">
        <v>154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</row>
    <row r="8" spans="2:62" s="3" customFormat="1" ht="78.75">
      <c r="B8" s="24" t="s">
        <v>178</v>
      </c>
      <c r="C8" s="41" t="s">
        <v>65</v>
      </c>
      <c r="D8" s="41" t="s">
        <v>107</v>
      </c>
      <c r="E8" s="41" t="s">
        <v>158</v>
      </c>
      <c r="F8" s="41" t="s">
        <v>159</v>
      </c>
      <c r="G8" s="41" t="s">
        <v>347</v>
      </c>
      <c r="H8" s="41" t="s">
        <v>341</v>
      </c>
      <c r="I8" s="41" t="s">
        <v>172</v>
      </c>
      <c r="J8" s="41" t="s">
        <v>173</v>
      </c>
      <c r="K8" s="41" t="s">
        <v>279</v>
      </c>
      <c r="L8" s="41" t="s">
        <v>89</v>
      </c>
      <c r="M8" s="41" t="s">
        <v>245</v>
      </c>
      <c r="N8" s="42" t="s">
        <v>247</v>
      </c>
      <c r="O8" s="1"/>
      <c r="P8" s="1"/>
      <c r="Q8" s="1"/>
      <c r="R8" s="1"/>
      <c r="S8" s="1"/>
      <c r="BJ8" s="1"/>
    </row>
    <row r="9" spans="2:62" s="3" customFormat="1" ht="24" customHeight="1">
      <c r="B9" s="13"/>
      <c r="C9" s="14"/>
      <c r="D9" s="14"/>
      <c r="E9" s="14"/>
      <c r="F9" s="14" t="s">
        <v>22</v>
      </c>
      <c r="G9" s="14" t="s">
        <v>353</v>
      </c>
      <c r="H9" s="14"/>
      <c r="I9" s="14" t="s">
        <v>350</v>
      </c>
      <c r="J9" s="14" t="s">
        <v>350</v>
      </c>
      <c r="K9" s="43" t="s">
        <v>350</v>
      </c>
      <c r="L9" s="43" t="s">
        <v>20</v>
      </c>
      <c r="M9" s="43" t="s">
        <v>20</v>
      </c>
      <c r="N9" s="44" t="s">
        <v>20</v>
      </c>
      <c r="O9" s="1"/>
      <c r="P9" s="1"/>
      <c r="Q9" s="1"/>
      <c r="R9" s="1"/>
      <c r="S9" s="1"/>
      <c r="BJ9" s="1"/>
    </row>
    <row r="10" spans="2:62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8" t="s">
        <v>10</v>
      </c>
      <c r="M10" s="18" t="s">
        <v>11</v>
      </c>
      <c r="N10" s="18" t="s">
        <v>12</v>
      </c>
      <c r="O10" s="1"/>
      <c r="P10" s="1"/>
      <c r="Q10" s="1"/>
      <c r="R10" s="1"/>
      <c r="S10" s="1"/>
      <c r="BJ10" s="1"/>
    </row>
    <row r="11" spans="2:62" s="4" customFormat="1" ht="18" customHeight="1">
      <c r="B11" s="23" t="s">
        <v>71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63"/>
      <c r="N11" s="18"/>
      <c r="O11" s="1"/>
      <c r="P11" s="1"/>
      <c r="Q11" s="1"/>
      <c r="R11" s="1"/>
      <c r="S11" s="1"/>
      <c r="BJ11" s="1"/>
    </row>
    <row r="12" spans="2:62" s="4" customFormat="1" ht="18" customHeight="1">
      <c r="B12" s="22" t="s">
        <v>334</v>
      </c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O12" s="1"/>
      <c r="P12" s="1"/>
      <c r="Q12" s="1"/>
      <c r="R12" s="1"/>
      <c r="S12" s="1"/>
      <c r="BJ12" s="1"/>
    </row>
    <row r="13" spans="2:62">
      <c r="B13" s="68" t="s">
        <v>34</v>
      </c>
      <c r="C13" s="27"/>
      <c r="D13" s="19"/>
      <c r="E13" s="19"/>
      <c r="F13" s="19"/>
      <c r="G13" s="19"/>
      <c r="H13" s="19"/>
      <c r="I13" s="19"/>
      <c r="J13" s="19"/>
      <c r="K13" s="19"/>
      <c r="L13" s="19"/>
      <c r="M13" s="72"/>
      <c r="N13" s="20"/>
    </row>
    <row r="14" spans="2:62">
      <c r="B14" s="68" t="s">
        <v>25</v>
      </c>
      <c r="C14" s="27"/>
      <c r="D14" s="19"/>
      <c r="E14" s="19"/>
      <c r="F14" s="19"/>
      <c r="G14" s="19"/>
      <c r="H14" s="19"/>
      <c r="I14" s="19"/>
      <c r="J14" s="19"/>
      <c r="K14" s="19"/>
      <c r="L14" s="19"/>
      <c r="M14" s="72"/>
      <c r="N14" s="20"/>
    </row>
    <row r="15" spans="2:62">
      <c r="B15" s="22" t="s">
        <v>335</v>
      </c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8"/>
      <c r="N15" s="109"/>
    </row>
    <row r="16" spans="2:62">
      <c r="B16" s="68" t="s">
        <v>34</v>
      </c>
      <c r="C16" s="27"/>
      <c r="D16" s="19"/>
      <c r="E16" s="19"/>
      <c r="F16" s="19"/>
      <c r="G16" s="19"/>
      <c r="H16" s="19"/>
      <c r="I16" s="19"/>
      <c r="J16" s="19"/>
      <c r="K16" s="19"/>
      <c r="L16" s="19"/>
      <c r="M16" s="72"/>
      <c r="N16" s="20"/>
    </row>
    <row r="17" spans="2:14">
      <c r="B17" s="68" t="s">
        <v>25</v>
      </c>
      <c r="C17" s="27"/>
      <c r="D17" s="19"/>
      <c r="E17" s="19"/>
      <c r="F17" s="19"/>
      <c r="G17" s="19"/>
      <c r="H17" s="19"/>
      <c r="I17" s="19"/>
      <c r="J17" s="19"/>
      <c r="K17" s="19"/>
      <c r="L17" s="19"/>
      <c r="M17" s="72"/>
      <c r="N17" s="20"/>
    </row>
    <row r="18" spans="2:14">
      <c r="B18" s="6" t="s">
        <v>349</v>
      </c>
      <c r="C18" s="1"/>
    </row>
    <row r="19" spans="2:14">
      <c r="B19" s="6" t="s">
        <v>174</v>
      </c>
      <c r="C19" s="1"/>
    </row>
    <row r="20" spans="2:14">
      <c r="B20" s="6" t="s">
        <v>342</v>
      </c>
      <c r="C20" s="1"/>
    </row>
    <row r="21" spans="2:14">
      <c r="B21" s="6" t="s">
        <v>354</v>
      </c>
      <c r="C21" s="1"/>
    </row>
    <row r="22" spans="2:14">
      <c r="C22" s="1"/>
    </row>
    <row r="23" spans="2:14">
      <c r="C23" s="1"/>
    </row>
    <row r="24" spans="2:14">
      <c r="C24" s="1"/>
    </row>
    <row r="25" spans="2:14">
      <c r="C25" s="1"/>
    </row>
    <row r="26" spans="2:14">
      <c r="C26" s="1"/>
    </row>
    <row r="27" spans="2:14">
      <c r="C27" s="1"/>
    </row>
    <row r="28" spans="2:14">
      <c r="C28" s="1"/>
    </row>
    <row r="29" spans="2:14">
      <c r="C29" s="1"/>
    </row>
    <row r="30" spans="2:14">
      <c r="C30" s="1"/>
    </row>
    <row r="31" spans="2:14">
      <c r="C31" s="1"/>
    </row>
    <row r="32" spans="2:14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19">
    <pageSetUpPr fitToPage="1"/>
  </sheetPr>
  <dimension ref="B1:BE473"/>
  <sheetViews>
    <sheetView rightToLeft="1" topLeftCell="A12" workbookViewId="0">
      <selection activeCell="B29" sqref="B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8.42578125" style="1" customWidth="1"/>
    <col min="5" max="5" width="8" style="1" bestFit="1" customWidth="1"/>
    <col min="6" max="6" width="9.140625" style="1" bestFit="1"/>
    <col min="7" max="7" width="7.5703125" style="1" bestFit="1" customWidth="1"/>
    <col min="8" max="8" width="7.5703125" style="1" customWidth="1"/>
    <col min="9" max="11" width="9.5703125" style="1" customWidth="1"/>
    <col min="12" max="12" width="7.5703125" style="1" customWidth="1"/>
    <col min="13" max="13" width="8.5703125" style="1" customWidth="1"/>
    <col min="14" max="14" width="10.42578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57">
      <c r="B1" s="71" t="str">
        <f>'סכום נכסי הקרן'!B1</f>
        <v>תאריך הדיווח ליום</v>
      </c>
    </row>
    <row r="2" spans="2:57">
      <c r="B2" s="71" t="s">
        <v>242</v>
      </c>
    </row>
    <row r="3" spans="2:57">
      <c r="B3" s="71" t="s">
        <v>243</v>
      </c>
    </row>
    <row r="4" spans="2:57">
      <c r="B4" s="71" t="s">
        <v>244</v>
      </c>
    </row>
    <row r="6" spans="2:57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2:57" ht="26.25" customHeight="1">
      <c r="B7" s="253" t="s">
        <v>155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5"/>
    </row>
    <row r="8" spans="2:57" s="3" customFormat="1" ht="78.75">
      <c r="B8" s="24" t="s">
        <v>178</v>
      </c>
      <c r="C8" s="41" t="s">
        <v>65</v>
      </c>
      <c r="D8" s="41" t="s">
        <v>107</v>
      </c>
      <c r="E8" s="41" t="s">
        <v>158</v>
      </c>
      <c r="F8" s="41" t="s">
        <v>159</v>
      </c>
      <c r="G8" s="41" t="s">
        <v>347</v>
      </c>
      <c r="H8" s="41" t="s">
        <v>341</v>
      </c>
      <c r="I8" s="41" t="s">
        <v>172</v>
      </c>
      <c r="J8" s="41" t="s">
        <v>173</v>
      </c>
      <c r="K8" s="41" t="s">
        <v>279</v>
      </c>
      <c r="L8" s="41" t="s">
        <v>89</v>
      </c>
      <c r="M8" s="41" t="s">
        <v>245</v>
      </c>
      <c r="N8" s="42" t="s">
        <v>247</v>
      </c>
      <c r="P8" s="1"/>
      <c r="BC8" s="1"/>
    </row>
    <row r="9" spans="2:57" s="3" customFormat="1" ht="21" customHeight="1">
      <c r="B9" s="13"/>
      <c r="C9" s="14"/>
      <c r="D9" s="14"/>
      <c r="E9" s="14"/>
      <c r="F9" s="14" t="s">
        <v>22</v>
      </c>
      <c r="G9" s="14" t="s">
        <v>353</v>
      </c>
      <c r="H9" s="14"/>
      <c r="I9" s="14" t="s">
        <v>350</v>
      </c>
      <c r="J9" s="14" t="s">
        <v>350</v>
      </c>
      <c r="K9" s="43" t="s">
        <v>350</v>
      </c>
      <c r="L9" s="43" t="s">
        <v>20</v>
      </c>
      <c r="M9" s="43" t="s">
        <v>20</v>
      </c>
      <c r="N9" s="44" t="s">
        <v>20</v>
      </c>
      <c r="BC9" s="1"/>
    </row>
    <row r="10" spans="2:57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8" t="s">
        <v>10</v>
      </c>
      <c r="M10" s="18" t="s">
        <v>11</v>
      </c>
      <c r="N10" s="18" t="s">
        <v>12</v>
      </c>
      <c r="O10" s="5"/>
      <c r="BC10" s="1"/>
    </row>
    <row r="11" spans="2:57" s="4" customFormat="1" ht="18" customHeight="1">
      <c r="B11" s="23" t="s">
        <v>73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63"/>
      <c r="N11" s="18"/>
      <c r="O11" s="5"/>
      <c r="BC11" s="1"/>
    </row>
    <row r="12" spans="2:57" ht="19.5" customHeight="1">
      <c r="B12" s="112" t="s">
        <v>336</v>
      </c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/>
    </row>
    <row r="13" spans="2:57">
      <c r="B13" s="26" t="s">
        <v>322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8"/>
      <c r="N13" s="109"/>
    </row>
    <row r="14" spans="2:57">
      <c r="B14" s="21" t="s">
        <v>34</v>
      </c>
      <c r="C14" s="27"/>
      <c r="D14" s="19"/>
      <c r="E14" s="19"/>
      <c r="F14" s="19"/>
      <c r="G14" s="19"/>
      <c r="H14" s="19"/>
      <c r="I14" s="19"/>
      <c r="J14" s="19"/>
      <c r="K14" s="19"/>
      <c r="L14" s="19"/>
      <c r="M14" s="72"/>
      <c r="N14" s="20"/>
    </row>
    <row r="15" spans="2:57">
      <c r="B15" s="21" t="s">
        <v>25</v>
      </c>
      <c r="C15" s="27"/>
      <c r="D15" s="19"/>
      <c r="E15" s="19"/>
      <c r="F15" s="19"/>
      <c r="G15" s="19"/>
      <c r="H15" s="19"/>
      <c r="I15" s="19"/>
      <c r="J15" s="19"/>
      <c r="K15" s="19"/>
      <c r="L15" s="19"/>
      <c r="M15" s="72"/>
      <c r="N15" s="20"/>
    </row>
    <row r="16" spans="2:57" s="7" customFormat="1">
      <c r="B16" s="126" t="s">
        <v>42</v>
      </c>
      <c r="C16" s="127"/>
      <c r="D16" s="107"/>
      <c r="E16" s="107"/>
      <c r="F16" s="128"/>
      <c r="G16" s="128"/>
      <c r="H16" s="128"/>
      <c r="I16" s="128"/>
      <c r="J16" s="128"/>
      <c r="K16" s="128"/>
      <c r="L16" s="128"/>
      <c r="M16" s="129"/>
      <c r="N16" s="130"/>
      <c r="BC16" s="1"/>
      <c r="BE16" s="1"/>
    </row>
    <row r="17" spans="2:57" s="7" customFormat="1">
      <c r="B17" s="21" t="s">
        <v>36</v>
      </c>
      <c r="C17" s="28"/>
      <c r="D17" s="19"/>
      <c r="E17" s="19"/>
      <c r="F17" s="29"/>
      <c r="G17" s="29"/>
      <c r="H17" s="29"/>
      <c r="I17" s="29"/>
      <c r="J17" s="29"/>
      <c r="K17" s="29"/>
      <c r="L17" s="29"/>
      <c r="M17" s="75"/>
      <c r="N17" s="30"/>
      <c r="BC17" s="1"/>
      <c r="BE17" s="1"/>
    </row>
    <row r="18" spans="2:57" s="7" customFormat="1">
      <c r="B18" s="21" t="s">
        <v>35</v>
      </c>
      <c r="C18" s="28"/>
      <c r="D18" s="19"/>
      <c r="E18" s="19"/>
      <c r="F18" s="29"/>
      <c r="G18" s="29"/>
      <c r="H18" s="29"/>
      <c r="I18" s="29"/>
      <c r="J18" s="29"/>
      <c r="K18" s="29"/>
      <c r="L18" s="29"/>
      <c r="M18" s="75"/>
      <c r="N18" s="30"/>
      <c r="BC18" s="1"/>
      <c r="BE18" s="1"/>
    </row>
    <row r="19" spans="2:57">
      <c r="B19" s="26" t="s">
        <v>312</v>
      </c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8"/>
      <c r="N19" s="109"/>
    </row>
    <row r="20" spans="2:57">
      <c r="B20" s="21" t="s">
        <v>93</v>
      </c>
      <c r="C20" s="27"/>
      <c r="D20" s="19"/>
      <c r="E20" s="19"/>
      <c r="F20" s="19"/>
      <c r="G20" s="19"/>
      <c r="H20" s="19"/>
      <c r="I20" s="19"/>
      <c r="J20" s="19"/>
      <c r="K20" s="19"/>
      <c r="L20" s="19"/>
      <c r="M20" s="72"/>
      <c r="N20" s="20"/>
    </row>
    <row r="21" spans="2:57">
      <c r="B21" s="21" t="s">
        <v>94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72"/>
      <c r="N21" s="20"/>
    </row>
    <row r="22" spans="2:57">
      <c r="B22" s="26" t="s">
        <v>308</v>
      </c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9"/>
    </row>
    <row r="23" spans="2:57">
      <c r="B23" s="21" t="s">
        <v>38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72"/>
      <c r="N23" s="20"/>
    </row>
    <row r="24" spans="2:57">
      <c r="B24" s="21" t="s">
        <v>39</v>
      </c>
      <c r="C24" s="27"/>
      <c r="D24" s="19"/>
      <c r="E24" s="19"/>
      <c r="F24" s="19"/>
      <c r="G24" s="19"/>
      <c r="H24" s="19"/>
      <c r="I24" s="19"/>
      <c r="J24" s="19"/>
      <c r="K24" s="19"/>
      <c r="L24" s="19"/>
      <c r="M24" s="72"/>
      <c r="N24" s="20"/>
    </row>
    <row r="25" spans="2:57">
      <c r="B25" s="26" t="s">
        <v>95</v>
      </c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9"/>
    </row>
    <row r="26" spans="2:57">
      <c r="B26" s="21" t="s">
        <v>69</v>
      </c>
      <c r="C26" s="27"/>
      <c r="D26" s="19"/>
      <c r="E26" s="19"/>
      <c r="F26" s="19"/>
      <c r="G26" s="19"/>
      <c r="H26" s="19"/>
      <c r="I26" s="19"/>
      <c r="J26" s="19"/>
      <c r="K26" s="19"/>
      <c r="L26" s="19"/>
      <c r="M26" s="72"/>
      <c r="N26" s="20"/>
    </row>
    <row r="27" spans="2:57">
      <c r="B27" s="21" t="s">
        <v>70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72"/>
      <c r="N27" s="20"/>
    </row>
    <row r="28" spans="2:57">
      <c r="B28" s="22" t="s">
        <v>337</v>
      </c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09"/>
    </row>
    <row r="29" spans="2:57">
      <c r="B29" s="26" t="s">
        <v>322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109"/>
      <c r="N29" s="106"/>
    </row>
    <row r="30" spans="2:57">
      <c r="B30" s="21" t="s">
        <v>34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72"/>
      <c r="N30" s="20"/>
    </row>
    <row r="31" spans="2:57">
      <c r="B31" s="21" t="s">
        <v>25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72"/>
      <c r="N31" s="20"/>
    </row>
    <row r="32" spans="2:57">
      <c r="B32" s="26" t="s">
        <v>313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8"/>
      <c r="N32" s="109"/>
    </row>
    <row r="33" spans="2:14">
      <c r="B33" s="21" t="s">
        <v>36</v>
      </c>
      <c r="C33" s="27"/>
      <c r="D33" s="19"/>
      <c r="E33" s="19"/>
      <c r="F33" s="19"/>
      <c r="G33" s="19"/>
      <c r="H33" s="19"/>
      <c r="I33" s="19"/>
      <c r="J33" s="19"/>
      <c r="K33" s="19"/>
      <c r="L33" s="19"/>
      <c r="M33" s="72"/>
      <c r="N33" s="20"/>
    </row>
    <row r="34" spans="2:14">
      <c r="B34" s="21" t="s">
        <v>35</v>
      </c>
      <c r="C34" s="27"/>
      <c r="D34" s="19"/>
      <c r="E34" s="19"/>
      <c r="F34" s="19"/>
      <c r="G34" s="19"/>
      <c r="H34" s="19"/>
      <c r="I34" s="19"/>
      <c r="J34" s="19"/>
      <c r="K34" s="19"/>
      <c r="L34" s="19"/>
      <c r="M34" s="72"/>
      <c r="N34" s="20"/>
    </row>
    <row r="35" spans="2:14">
      <c r="B35" s="26" t="s">
        <v>308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8"/>
      <c r="N35" s="109"/>
    </row>
    <row r="36" spans="2:14">
      <c r="B36" s="21" t="s">
        <v>93</v>
      </c>
      <c r="C36" s="27"/>
      <c r="D36" s="19"/>
      <c r="E36" s="19"/>
      <c r="F36" s="19"/>
      <c r="G36" s="19"/>
      <c r="H36" s="19"/>
      <c r="I36" s="19"/>
      <c r="J36" s="19"/>
      <c r="K36" s="19"/>
      <c r="L36" s="19"/>
      <c r="M36" s="72"/>
      <c r="N36" s="20"/>
    </row>
    <row r="37" spans="2:14">
      <c r="B37" s="21" t="s">
        <v>94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72"/>
      <c r="N37" s="20"/>
    </row>
    <row r="38" spans="2:14">
      <c r="B38" s="26" t="s">
        <v>314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8"/>
      <c r="N38" s="109"/>
    </row>
    <row r="39" spans="2:14">
      <c r="B39" s="21" t="s">
        <v>38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20"/>
    </row>
    <row r="40" spans="2:14">
      <c r="B40" s="21" t="s">
        <v>39</v>
      </c>
      <c r="C40" s="27"/>
      <c r="D40" s="19"/>
      <c r="E40" s="19"/>
      <c r="F40" s="19"/>
      <c r="G40" s="19"/>
      <c r="H40" s="19"/>
      <c r="I40" s="19"/>
      <c r="J40" s="19"/>
      <c r="K40" s="19"/>
      <c r="L40" s="19"/>
      <c r="M40" s="72"/>
      <c r="N40" s="20"/>
    </row>
    <row r="41" spans="2:14">
      <c r="B41" s="26" t="s">
        <v>95</v>
      </c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8"/>
      <c r="N41" s="109"/>
    </row>
    <row r="42" spans="2:14">
      <c r="B42" s="21" t="s">
        <v>69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72"/>
      <c r="N42" s="20"/>
    </row>
    <row r="43" spans="2:14">
      <c r="B43" s="21" t="s">
        <v>70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72"/>
      <c r="N43" s="20"/>
    </row>
    <row r="44" spans="2:14">
      <c r="B44" s="6" t="s">
        <v>349</v>
      </c>
      <c r="C44" s="1"/>
    </row>
    <row r="45" spans="2:14">
      <c r="B45" s="6" t="s">
        <v>174</v>
      </c>
      <c r="C45" s="1"/>
    </row>
    <row r="46" spans="2:14">
      <c r="B46" s="6" t="s">
        <v>342</v>
      </c>
      <c r="C46" s="1"/>
    </row>
    <row r="47" spans="2:14">
      <c r="B47" s="6" t="s">
        <v>354</v>
      </c>
      <c r="C47" s="1"/>
    </row>
    <row r="48" spans="2:14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0">
    <pageSetUpPr fitToPage="1"/>
  </sheetPr>
  <dimension ref="B1:BB564"/>
  <sheetViews>
    <sheetView rightToLeft="1" zoomScaleNormal="100" workbookViewId="0">
      <selection activeCell="B29" sqref="B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8.42578125" style="1" customWidth="1"/>
    <col min="5" max="5" width="8" style="1" bestFit="1" customWidth="1"/>
    <col min="6" max="6" width="9.140625" style="1" bestFit="1"/>
    <col min="7" max="7" width="7.5703125" style="1" bestFit="1" customWidth="1"/>
    <col min="8" max="8" width="7.5703125" style="1" customWidth="1"/>
    <col min="9" max="12" width="10.140625" style="1" customWidth="1"/>
    <col min="13" max="13" width="10.2851562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54">
      <c r="B1" s="71" t="str">
        <f>'סכום נכסי הקרן'!B1</f>
        <v>תאריך הדיווח ליום</v>
      </c>
    </row>
    <row r="2" spans="2:54">
      <c r="B2" s="71" t="s">
        <v>242</v>
      </c>
    </row>
    <row r="3" spans="2:54">
      <c r="B3" s="71" t="s">
        <v>243</v>
      </c>
    </row>
    <row r="4" spans="2:54">
      <c r="B4" s="71" t="s">
        <v>244</v>
      </c>
    </row>
    <row r="6" spans="2:54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5"/>
    </row>
    <row r="7" spans="2:54" ht="26.25" customHeight="1">
      <c r="B7" s="253" t="s">
        <v>156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5"/>
    </row>
    <row r="8" spans="2:54" s="3" customFormat="1" ht="63">
      <c r="B8" s="24" t="s">
        <v>178</v>
      </c>
      <c r="C8" s="41" t="s">
        <v>65</v>
      </c>
      <c r="D8" s="41" t="s">
        <v>107</v>
      </c>
      <c r="E8" s="41" t="s">
        <v>158</v>
      </c>
      <c r="F8" s="41" t="s">
        <v>159</v>
      </c>
      <c r="G8" s="41" t="s">
        <v>347</v>
      </c>
      <c r="H8" s="41" t="s">
        <v>341</v>
      </c>
      <c r="I8" s="41" t="s">
        <v>172</v>
      </c>
      <c r="J8" s="41" t="s">
        <v>173</v>
      </c>
      <c r="K8" s="41" t="s">
        <v>279</v>
      </c>
      <c r="L8" s="85" t="s">
        <v>245</v>
      </c>
      <c r="M8" s="42" t="s">
        <v>247</v>
      </c>
      <c r="O8" s="1"/>
      <c r="AZ8" s="1"/>
    </row>
    <row r="9" spans="2:54" s="3" customFormat="1" ht="22.5" customHeight="1">
      <c r="B9" s="13"/>
      <c r="C9" s="14"/>
      <c r="D9" s="14"/>
      <c r="E9" s="14"/>
      <c r="F9" s="14" t="s">
        <v>22</v>
      </c>
      <c r="G9" s="14" t="s">
        <v>353</v>
      </c>
      <c r="H9" s="14"/>
      <c r="I9" s="14" t="s">
        <v>350</v>
      </c>
      <c r="J9" s="14" t="s">
        <v>350</v>
      </c>
      <c r="K9" s="43" t="s">
        <v>350</v>
      </c>
      <c r="L9" s="43" t="s">
        <v>20</v>
      </c>
      <c r="M9" s="15" t="s">
        <v>20</v>
      </c>
      <c r="AZ9" s="1"/>
    </row>
    <row r="10" spans="2:54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8" t="s">
        <v>9</v>
      </c>
      <c r="L10" s="18" t="s">
        <v>10</v>
      </c>
      <c r="M10" s="18" t="s">
        <v>11</v>
      </c>
      <c r="N10" s="5"/>
      <c r="AZ10" s="1"/>
    </row>
    <row r="11" spans="2:54" s="4" customFormat="1" ht="18" customHeight="1">
      <c r="B11" s="23" t="s">
        <v>81</v>
      </c>
      <c r="C11" s="17"/>
      <c r="D11" s="17"/>
      <c r="E11" s="17"/>
      <c r="F11" s="17"/>
      <c r="G11" s="17"/>
      <c r="H11" s="17"/>
      <c r="I11" s="17"/>
      <c r="J11" s="63"/>
      <c r="K11" s="63"/>
      <c r="L11" s="63"/>
      <c r="M11" s="18"/>
      <c r="N11" s="5"/>
      <c r="AZ11" s="1"/>
    </row>
    <row r="12" spans="2:54" ht="19.5" customHeight="1">
      <c r="B12" s="22" t="s">
        <v>43</v>
      </c>
      <c r="C12" s="106"/>
      <c r="D12" s="107"/>
      <c r="E12" s="107"/>
      <c r="F12" s="107"/>
      <c r="G12" s="107"/>
      <c r="H12" s="107"/>
      <c r="I12" s="107"/>
      <c r="J12" s="108"/>
      <c r="K12" s="108"/>
      <c r="L12" s="108"/>
      <c r="M12" s="109"/>
    </row>
    <row r="13" spans="2:54">
      <c r="B13" s="26" t="s">
        <v>322</v>
      </c>
      <c r="C13" s="106"/>
      <c r="D13" s="107"/>
      <c r="E13" s="107"/>
      <c r="F13" s="107"/>
      <c r="G13" s="107"/>
      <c r="H13" s="107"/>
      <c r="I13" s="107"/>
      <c r="J13" s="108"/>
      <c r="K13" s="108"/>
      <c r="L13" s="108"/>
      <c r="M13" s="109"/>
    </row>
    <row r="14" spans="2:54">
      <c r="B14" s="21" t="s">
        <v>34</v>
      </c>
      <c r="C14" s="27"/>
      <c r="D14" s="19"/>
      <c r="E14" s="19"/>
      <c r="F14" s="19"/>
      <c r="G14" s="19"/>
      <c r="H14" s="19"/>
      <c r="I14" s="19"/>
      <c r="J14" s="72"/>
      <c r="K14" s="72"/>
      <c r="L14" s="72"/>
      <c r="M14" s="20"/>
    </row>
    <row r="15" spans="2:54">
      <c r="B15" s="21" t="s">
        <v>25</v>
      </c>
      <c r="C15" s="27"/>
      <c r="D15" s="19"/>
      <c r="E15" s="19"/>
      <c r="F15" s="19"/>
      <c r="G15" s="19"/>
      <c r="H15" s="19"/>
      <c r="I15" s="19"/>
      <c r="J15" s="72"/>
      <c r="K15" s="72"/>
      <c r="L15" s="72"/>
      <c r="M15" s="20"/>
    </row>
    <row r="16" spans="2:54" s="7" customFormat="1">
      <c r="B16" s="126" t="s">
        <v>42</v>
      </c>
      <c r="C16" s="127"/>
      <c r="D16" s="107"/>
      <c r="E16" s="107"/>
      <c r="F16" s="128"/>
      <c r="G16" s="128"/>
      <c r="H16" s="128"/>
      <c r="I16" s="128"/>
      <c r="J16" s="129"/>
      <c r="K16" s="129"/>
      <c r="L16" s="129"/>
      <c r="M16" s="130"/>
      <c r="AZ16" s="1"/>
      <c r="BB16" s="1"/>
    </row>
    <row r="17" spans="2:54" s="7" customFormat="1">
      <c r="B17" s="21" t="s">
        <v>36</v>
      </c>
      <c r="C17" s="28"/>
      <c r="D17" s="19"/>
      <c r="E17" s="19"/>
      <c r="F17" s="29"/>
      <c r="G17" s="29"/>
      <c r="H17" s="29"/>
      <c r="I17" s="29"/>
      <c r="J17" s="75"/>
      <c r="K17" s="75"/>
      <c r="L17" s="75"/>
      <c r="M17" s="30"/>
      <c r="AZ17" s="1"/>
      <c r="BB17" s="1"/>
    </row>
    <row r="18" spans="2:54" s="7" customFormat="1">
      <c r="B18" s="21" t="s">
        <v>35</v>
      </c>
      <c r="C18" s="28"/>
      <c r="D18" s="19"/>
      <c r="E18" s="19"/>
      <c r="F18" s="29"/>
      <c r="G18" s="29"/>
      <c r="H18" s="29"/>
      <c r="I18" s="29"/>
      <c r="J18" s="75"/>
      <c r="K18" s="75"/>
      <c r="L18" s="75"/>
      <c r="M18" s="30"/>
      <c r="AZ18" s="1"/>
      <c r="BB18" s="1"/>
    </row>
    <row r="19" spans="2:54">
      <c r="B19" s="113" t="s">
        <v>323</v>
      </c>
      <c r="C19" s="106"/>
      <c r="D19" s="107"/>
      <c r="E19" s="107"/>
      <c r="F19" s="107"/>
      <c r="G19" s="107"/>
      <c r="H19" s="107"/>
      <c r="I19" s="107"/>
      <c r="J19" s="108"/>
      <c r="K19" s="108"/>
      <c r="L19" s="108"/>
      <c r="M19" s="109"/>
    </row>
    <row r="20" spans="2:54">
      <c r="B20" s="21" t="s">
        <v>93</v>
      </c>
      <c r="C20" s="27"/>
      <c r="D20" s="19"/>
      <c r="E20" s="19"/>
      <c r="F20" s="19"/>
      <c r="G20" s="19"/>
      <c r="H20" s="19"/>
      <c r="I20" s="19"/>
      <c r="J20" s="72"/>
      <c r="K20" s="72"/>
      <c r="L20" s="72"/>
      <c r="M20" s="20"/>
    </row>
    <row r="21" spans="2:54">
      <c r="B21" s="21" t="s">
        <v>94</v>
      </c>
      <c r="C21" s="27"/>
      <c r="D21" s="19"/>
      <c r="E21" s="19"/>
      <c r="F21" s="19"/>
      <c r="G21" s="19"/>
      <c r="H21" s="19"/>
      <c r="I21" s="19"/>
      <c r="J21" s="72"/>
      <c r="K21" s="72"/>
      <c r="L21" s="72"/>
      <c r="M21" s="20"/>
    </row>
    <row r="22" spans="2:54">
      <c r="B22" s="26" t="s">
        <v>308</v>
      </c>
      <c r="C22" s="106"/>
      <c r="D22" s="107"/>
      <c r="E22" s="107"/>
      <c r="F22" s="107"/>
      <c r="G22" s="107"/>
      <c r="H22" s="107"/>
      <c r="I22" s="107"/>
      <c r="J22" s="108"/>
      <c r="K22" s="108"/>
      <c r="L22" s="108"/>
      <c r="M22" s="109"/>
    </row>
    <row r="23" spans="2:54">
      <c r="B23" s="21" t="s">
        <v>38</v>
      </c>
      <c r="C23" s="27"/>
      <c r="D23" s="19"/>
      <c r="E23" s="19"/>
      <c r="F23" s="19"/>
      <c r="G23" s="19"/>
      <c r="H23" s="19"/>
      <c r="I23" s="19"/>
      <c r="J23" s="72"/>
      <c r="K23" s="72"/>
      <c r="L23" s="72"/>
      <c r="M23" s="20"/>
    </row>
    <row r="24" spans="2:54">
      <c r="B24" s="21" t="s">
        <v>39</v>
      </c>
      <c r="C24" s="27"/>
      <c r="D24" s="19"/>
      <c r="E24" s="19"/>
      <c r="F24" s="19"/>
      <c r="G24" s="19"/>
      <c r="H24" s="19"/>
      <c r="I24" s="19"/>
      <c r="J24" s="72"/>
      <c r="K24" s="72"/>
      <c r="L24" s="72"/>
      <c r="M24" s="20"/>
    </row>
    <row r="25" spans="2:54">
      <c r="B25" s="26" t="s">
        <v>324</v>
      </c>
      <c r="C25" s="106"/>
      <c r="D25" s="107"/>
      <c r="E25" s="107"/>
      <c r="F25" s="107"/>
      <c r="G25" s="107"/>
      <c r="H25" s="107"/>
      <c r="I25" s="107"/>
      <c r="J25" s="108"/>
      <c r="K25" s="108"/>
      <c r="L25" s="108"/>
      <c r="M25" s="109"/>
    </row>
    <row r="26" spans="2:54">
      <c r="B26" s="21" t="s">
        <v>69</v>
      </c>
      <c r="C26" s="27"/>
      <c r="D26" s="19"/>
      <c r="E26" s="19"/>
      <c r="F26" s="19"/>
      <c r="G26" s="19"/>
      <c r="H26" s="19"/>
      <c r="I26" s="19"/>
      <c r="J26" s="72"/>
      <c r="K26" s="72"/>
      <c r="L26" s="72"/>
      <c r="M26" s="20"/>
    </row>
    <row r="27" spans="2:54">
      <c r="B27" s="21" t="s">
        <v>70</v>
      </c>
      <c r="C27" s="27"/>
      <c r="D27" s="19"/>
      <c r="E27" s="19"/>
      <c r="F27" s="19"/>
      <c r="G27" s="19"/>
      <c r="H27" s="19"/>
      <c r="I27" s="19"/>
      <c r="J27" s="72"/>
      <c r="K27" s="72"/>
      <c r="L27" s="72"/>
      <c r="M27" s="20"/>
    </row>
    <row r="28" spans="2:54">
      <c r="B28" s="22" t="s">
        <v>44</v>
      </c>
      <c r="C28" s="106"/>
      <c r="D28" s="107"/>
      <c r="E28" s="107"/>
      <c r="F28" s="107"/>
      <c r="G28" s="107"/>
      <c r="H28" s="107"/>
      <c r="I28" s="107"/>
      <c r="J28" s="108"/>
      <c r="K28" s="108"/>
      <c r="L28" s="108"/>
      <c r="M28" s="109"/>
    </row>
    <row r="29" spans="2:54">
      <c r="B29" s="26" t="s">
        <v>322</v>
      </c>
      <c r="C29" s="106"/>
      <c r="D29" s="107"/>
      <c r="E29" s="107"/>
      <c r="F29" s="107"/>
      <c r="G29" s="107"/>
      <c r="H29" s="107"/>
      <c r="I29" s="107"/>
      <c r="J29" s="108"/>
      <c r="K29" s="108"/>
      <c r="L29" s="108"/>
      <c r="M29" s="109"/>
    </row>
    <row r="30" spans="2:54">
      <c r="B30" s="21" t="s">
        <v>34</v>
      </c>
      <c r="C30" s="27"/>
      <c r="D30" s="19"/>
      <c r="E30" s="19"/>
      <c r="F30" s="19"/>
      <c r="G30" s="19"/>
      <c r="H30" s="19"/>
      <c r="I30" s="19"/>
      <c r="J30" s="72"/>
      <c r="K30" s="72"/>
      <c r="L30" s="72"/>
      <c r="M30" s="20"/>
    </row>
    <row r="31" spans="2:54">
      <c r="B31" s="21" t="s">
        <v>25</v>
      </c>
      <c r="C31" s="27"/>
      <c r="D31" s="19"/>
      <c r="E31" s="19"/>
      <c r="F31" s="19"/>
      <c r="G31" s="19"/>
      <c r="H31" s="19"/>
      <c r="I31" s="19"/>
      <c r="J31" s="72"/>
      <c r="K31" s="72"/>
      <c r="L31" s="72"/>
      <c r="M31" s="20"/>
    </row>
    <row r="32" spans="2:54">
      <c r="B32" s="26" t="s">
        <v>313</v>
      </c>
      <c r="C32" s="106"/>
      <c r="D32" s="107"/>
      <c r="E32" s="107"/>
      <c r="F32" s="107"/>
      <c r="G32" s="107"/>
      <c r="H32" s="107"/>
      <c r="I32" s="107"/>
      <c r="J32" s="108"/>
      <c r="K32" s="108"/>
      <c r="L32" s="108"/>
      <c r="M32" s="109"/>
    </row>
    <row r="33" spans="2:13">
      <c r="B33" s="21" t="s">
        <v>36</v>
      </c>
      <c r="C33" s="27"/>
      <c r="D33" s="19"/>
      <c r="E33" s="19"/>
      <c r="F33" s="19"/>
      <c r="G33" s="19"/>
      <c r="H33" s="19"/>
      <c r="I33" s="19"/>
      <c r="J33" s="72"/>
      <c r="K33" s="72"/>
      <c r="L33" s="72"/>
      <c r="M33" s="20"/>
    </row>
    <row r="34" spans="2:13">
      <c r="B34" s="21" t="s">
        <v>35</v>
      </c>
      <c r="C34" s="27"/>
      <c r="D34" s="19"/>
      <c r="E34" s="19"/>
      <c r="F34" s="19"/>
      <c r="G34" s="19"/>
      <c r="H34" s="19"/>
      <c r="I34" s="19"/>
      <c r="J34" s="72"/>
      <c r="K34" s="72"/>
      <c r="L34" s="72"/>
      <c r="M34" s="20"/>
    </row>
    <row r="35" spans="2:13">
      <c r="B35" s="26" t="s">
        <v>308</v>
      </c>
      <c r="C35" s="106"/>
      <c r="D35" s="107"/>
      <c r="E35" s="107"/>
      <c r="F35" s="107"/>
      <c r="G35" s="107"/>
      <c r="H35" s="107"/>
      <c r="I35" s="107"/>
      <c r="J35" s="108"/>
      <c r="K35" s="108"/>
      <c r="L35" s="108"/>
      <c r="M35" s="109"/>
    </row>
    <row r="36" spans="2:13">
      <c r="B36" s="21" t="s">
        <v>93</v>
      </c>
      <c r="C36" s="27"/>
      <c r="D36" s="19"/>
      <c r="E36" s="19"/>
      <c r="F36" s="19"/>
      <c r="G36" s="19"/>
      <c r="H36" s="19"/>
      <c r="I36" s="19"/>
      <c r="J36" s="72"/>
      <c r="K36" s="72"/>
      <c r="L36" s="72"/>
      <c r="M36" s="20"/>
    </row>
    <row r="37" spans="2:13">
      <c r="B37" s="21" t="s">
        <v>94</v>
      </c>
      <c r="C37" s="27"/>
      <c r="D37" s="19"/>
      <c r="E37" s="19"/>
      <c r="F37" s="19"/>
      <c r="G37" s="19"/>
      <c r="H37" s="19"/>
      <c r="I37" s="19"/>
      <c r="J37" s="72"/>
      <c r="K37" s="72"/>
      <c r="L37" s="72"/>
      <c r="M37" s="20"/>
    </row>
    <row r="38" spans="2:13">
      <c r="B38" s="26" t="s">
        <v>315</v>
      </c>
      <c r="C38" s="106"/>
      <c r="D38" s="107"/>
      <c r="E38" s="107"/>
      <c r="F38" s="107"/>
      <c r="G38" s="107"/>
      <c r="H38" s="107"/>
      <c r="I38" s="107"/>
      <c r="J38" s="108"/>
      <c r="K38" s="108"/>
      <c r="L38" s="108"/>
      <c r="M38" s="109"/>
    </row>
    <row r="39" spans="2:13">
      <c r="B39" s="21" t="s">
        <v>38</v>
      </c>
      <c r="C39" s="27"/>
      <c r="D39" s="19"/>
      <c r="E39" s="19"/>
      <c r="F39" s="19"/>
      <c r="G39" s="19"/>
      <c r="H39" s="19"/>
      <c r="I39" s="19"/>
      <c r="J39" s="72"/>
      <c r="K39" s="72"/>
      <c r="L39" s="72"/>
      <c r="M39" s="20"/>
    </row>
    <row r="40" spans="2:13">
      <c r="B40" s="21" t="s">
        <v>39</v>
      </c>
      <c r="C40" s="27"/>
      <c r="D40" s="19"/>
      <c r="E40" s="19"/>
      <c r="F40" s="19"/>
      <c r="G40" s="19"/>
      <c r="H40" s="19"/>
      <c r="I40" s="19"/>
      <c r="J40" s="72"/>
      <c r="K40" s="72"/>
      <c r="L40" s="72"/>
      <c r="M40" s="20"/>
    </row>
    <row r="41" spans="2:13">
      <c r="B41" s="6" t="s">
        <v>349</v>
      </c>
      <c r="C41" s="1"/>
    </row>
    <row r="42" spans="2:13">
      <c r="B42" s="6" t="s">
        <v>174</v>
      </c>
      <c r="C42" s="1"/>
    </row>
    <row r="43" spans="2:13">
      <c r="B43" s="6" t="s">
        <v>342</v>
      </c>
      <c r="C43" s="1"/>
    </row>
    <row r="44" spans="2:13">
      <c r="B44" s="6" t="s">
        <v>354</v>
      </c>
      <c r="C44" s="1"/>
    </row>
    <row r="45" spans="2:13">
      <c r="C45" s="1"/>
    </row>
    <row r="46" spans="2:13">
      <c r="C46" s="1"/>
    </row>
    <row r="47" spans="2:13">
      <c r="C47" s="1"/>
    </row>
    <row r="48" spans="2:1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11">
    <pageSetUpPr fitToPage="1"/>
  </sheetPr>
  <dimension ref="B1:CB566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7" style="2" bestFit="1" customWidth="1"/>
    <col min="3" max="3" width="7.7109375" style="2" bestFit="1" customWidth="1"/>
    <col min="4" max="4" width="7.7109375" style="2" customWidth="1"/>
    <col min="5" max="5" width="8.5703125" style="1" customWidth="1"/>
    <col min="6" max="6" width="8" style="1" bestFit="1" customWidth="1"/>
    <col min="7" max="7" width="9.140625" style="1" bestFit="1"/>
    <col min="8" max="8" width="7.5703125" style="1" bestFit="1" customWidth="1"/>
    <col min="9" max="9" width="7" style="1" customWidth="1"/>
    <col min="10" max="10" width="7.5703125" style="1" customWidth="1"/>
    <col min="11" max="11" width="7.42578125" style="1" customWidth="1"/>
    <col min="12" max="12" width="9.85546875" style="1" customWidth="1"/>
    <col min="13" max="13" width="7.85546875" style="1" customWidth="1"/>
    <col min="14" max="16" width="9.7109375" style="1" customWidth="1"/>
    <col min="17" max="19" width="11.710937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0">
      <c r="B1" s="71" t="str">
        <f>'סכום נכסי הקרן'!B1</f>
        <v>תאריך הדיווח ליום</v>
      </c>
    </row>
    <row r="2" spans="2:80">
      <c r="B2" s="71" t="s">
        <v>242</v>
      </c>
    </row>
    <row r="3" spans="2:80">
      <c r="B3" s="71" t="s">
        <v>243</v>
      </c>
    </row>
    <row r="4" spans="2:80">
      <c r="B4" s="71" t="s">
        <v>244</v>
      </c>
    </row>
    <row r="6" spans="2:80" ht="26.25" customHeight="1">
      <c r="B6" s="253" t="s">
        <v>272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5"/>
    </row>
    <row r="7" spans="2:80" ht="26.25" customHeight="1">
      <c r="B7" s="253" t="s">
        <v>157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2:80" s="3" customFormat="1" ht="63">
      <c r="B8" s="24" t="s">
        <v>178</v>
      </c>
      <c r="C8" s="41" t="s">
        <v>65</v>
      </c>
      <c r="D8" s="41" t="s">
        <v>77</v>
      </c>
      <c r="E8" s="41" t="s">
        <v>15</v>
      </c>
      <c r="F8" s="41" t="s">
        <v>108</v>
      </c>
      <c r="G8" s="41" t="s">
        <v>159</v>
      </c>
      <c r="H8" s="41" t="s">
        <v>18</v>
      </c>
      <c r="I8" s="41" t="s">
        <v>158</v>
      </c>
      <c r="J8" s="41" t="s">
        <v>17</v>
      </c>
      <c r="K8" s="41" t="s">
        <v>19</v>
      </c>
      <c r="L8" s="41" t="s">
        <v>347</v>
      </c>
      <c r="M8" s="41" t="s">
        <v>341</v>
      </c>
      <c r="N8" s="41" t="s">
        <v>172</v>
      </c>
      <c r="O8" s="41" t="s">
        <v>173</v>
      </c>
      <c r="P8" s="41" t="s">
        <v>279</v>
      </c>
      <c r="Q8" s="41" t="s">
        <v>89</v>
      </c>
      <c r="R8" s="41" t="s">
        <v>245</v>
      </c>
      <c r="S8" s="42" t="s">
        <v>247</v>
      </c>
      <c r="T8" s="1"/>
      <c r="U8" s="1"/>
      <c r="V8" s="1"/>
      <c r="W8" s="1"/>
      <c r="X8" s="1"/>
    </row>
    <row r="9" spans="2:80" s="3" customFormat="1" ht="18.75" customHeight="1">
      <c r="B9" s="13"/>
      <c r="C9" s="14"/>
      <c r="D9" s="14"/>
      <c r="E9" s="14"/>
      <c r="F9" s="14"/>
      <c r="G9" s="14" t="s">
        <v>22</v>
      </c>
      <c r="H9" s="14" t="s">
        <v>21</v>
      </c>
      <c r="I9" s="14"/>
      <c r="J9" s="14" t="s">
        <v>20</v>
      </c>
      <c r="K9" s="14" t="s">
        <v>20</v>
      </c>
      <c r="L9" s="14" t="s">
        <v>353</v>
      </c>
      <c r="M9" s="14"/>
      <c r="N9" s="14" t="s">
        <v>350</v>
      </c>
      <c r="O9" s="14" t="s">
        <v>350</v>
      </c>
      <c r="P9" s="43" t="s">
        <v>350</v>
      </c>
      <c r="Q9" s="14" t="s">
        <v>20</v>
      </c>
      <c r="R9" s="43" t="s">
        <v>20</v>
      </c>
      <c r="S9" s="15" t="s">
        <v>20</v>
      </c>
      <c r="T9" s="1"/>
      <c r="U9" s="1"/>
      <c r="V9" s="1"/>
      <c r="W9" s="1"/>
      <c r="X9" s="1"/>
    </row>
    <row r="10" spans="2:80" s="4" customFormat="1" ht="18" customHeight="1">
      <c r="B10" s="16"/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17" t="s">
        <v>10</v>
      </c>
      <c r="M10" s="17" t="s">
        <v>11</v>
      </c>
      <c r="N10" s="17" t="s">
        <v>12</v>
      </c>
      <c r="O10" s="17" t="s">
        <v>13</v>
      </c>
      <c r="P10" s="17" t="s">
        <v>14</v>
      </c>
      <c r="Q10" s="18" t="s">
        <v>175</v>
      </c>
      <c r="R10" s="18" t="s">
        <v>176</v>
      </c>
      <c r="S10" s="18" t="s">
        <v>248</v>
      </c>
      <c r="T10" s="1"/>
      <c r="U10" s="1"/>
      <c r="V10" s="1"/>
      <c r="W10" s="1"/>
      <c r="X10" s="1"/>
    </row>
    <row r="11" spans="2:80" s="4" customFormat="1" ht="18" customHeight="1">
      <c r="B11" s="23" t="s">
        <v>76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63"/>
      <c r="S11" s="18"/>
      <c r="T11" s="1"/>
      <c r="U11" s="1"/>
      <c r="V11" s="1"/>
      <c r="W11" s="1"/>
      <c r="X11" s="1"/>
      <c r="CB11" s="1"/>
    </row>
    <row r="12" spans="2:80" ht="18" customHeight="1">
      <c r="B12" s="112" t="s">
        <v>326</v>
      </c>
      <c r="C12" s="106"/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09"/>
    </row>
    <row r="13" spans="2:80">
      <c r="B13" s="26" t="s">
        <v>74</v>
      </c>
      <c r="C13" s="106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9"/>
    </row>
    <row r="14" spans="2:80">
      <c r="B14" s="21" t="s">
        <v>34</v>
      </c>
      <c r="C14" s="27"/>
      <c r="D14" s="27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72"/>
      <c r="S14" s="20"/>
    </row>
    <row r="15" spans="2:80">
      <c r="B15" s="21" t="s">
        <v>25</v>
      </c>
      <c r="C15" s="27"/>
      <c r="D15" s="2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72"/>
      <c r="S15" s="20"/>
    </row>
    <row r="16" spans="2:80">
      <c r="B16" s="26" t="s">
        <v>75</v>
      </c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  <c r="S16" s="109"/>
    </row>
    <row r="17" spans="2:19">
      <c r="B17" s="21" t="s">
        <v>36</v>
      </c>
      <c r="C17" s="27"/>
      <c r="D17" s="2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72"/>
      <c r="S17" s="20"/>
    </row>
    <row r="18" spans="2:19">
      <c r="B18" s="21" t="s">
        <v>35</v>
      </c>
      <c r="C18" s="27"/>
      <c r="D18" s="27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72"/>
      <c r="S18" s="20"/>
    </row>
    <row r="19" spans="2:19">
      <c r="B19" s="26" t="s">
        <v>100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8"/>
      <c r="S19" s="109"/>
    </row>
    <row r="20" spans="2:19" ht="31.5">
      <c r="B20" s="21" t="s">
        <v>96</v>
      </c>
      <c r="C20" s="27"/>
      <c r="D20" s="27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72"/>
      <c r="S20" s="20"/>
    </row>
    <row r="21" spans="2:19" ht="31.5">
      <c r="B21" s="21" t="s">
        <v>97</v>
      </c>
      <c r="C21" s="27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72"/>
      <c r="S21" s="20"/>
    </row>
    <row r="22" spans="2:19" ht="31.5">
      <c r="B22" s="21" t="s">
        <v>98</v>
      </c>
      <c r="C22" s="27"/>
      <c r="D22" s="2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72"/>
      <c r="S22" s="20"/>
    </row>
    <row r="23" spans="2:19">
      <c r="B23" s="21" t="s">
        <v>99</v>
      </c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72"/>
      <c r="S23" s="20"/>
    </row>
    <row r="24" spans="2:19">
      <c r="B24" s="22" t="s">
        <v>327</v>
      </c>
      <c r="C24" s="106"/>
      <c r="D24" s="10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109"/>
    </row>
    <row r="25" spans="2:19">
      <c r="B25" s="26" t="s">
        <v>74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S25" s="109"/>
    </row>
    <row r="26" spans="2:19">
      <c r="B26" s="21" t="s">
        <v>102</v>
      </c>
      <c r="C26" s="27"/>
      <c r="D26" s="27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72"/>
      <c r="S26" s="20"/>
    </row>
    <row r="27" spans="2:19">
      <c r="B27" s="21" t="s">
        <v>25</v>
      </c>
      <c r="C27" s="27"/>
      <c r="D27" s="27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72"/>
      <c r="S27" s="20"/>
    </row>
    <row r="28" spans="2:19">
      <c r="B28" s="26" t="s">
        <v>75</v>
      </c>
      <c r="C28" s="106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109"/>
    </row>
    <row r="29" spans="2:19">
      <c r="B29" s="21" t="s">
        <v>36</v>
      </c>
      <c r="C29" s="27"/>
      <c r="D29" s="27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72"/>
      <c r="S29" s="20"/>
    </row>
    <row r="30" spans="2:19">
      <c r="B30" s="21" t="s">
        <v>35</v>
      </c>
      <c r="C30" s="27"/>
      <c r="D30" s="27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72"/>
      <c r="S30" s="20"/>
    </row>
    <row r="31" spans="2:19">
      <c r="B31" s="26" t="s">
        <v>100</v>
      </c>
      <c r="C31" s="10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8"/>
      <c r="S31" s="109"/>
    </row>
    <row r="32" spans="2:19" ht="31.5">
      <c r="B32" s="21" t="s">
        <v>96</v>
      </c>
      <c r="C32" s="27"/>
      <c r="D32" s="27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72"/>
      <c r="S32" s="20"/>
    </row>
    <row r="33" spans="2:19" ht="31.5">
      <c r="B33" s="21" t="s">
        <v>97</v>
      </c>
      <c r="C33" s="27"/>
      <c r="D33" s="2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72"/>
      <c r="S33" s="20"/>
    </row>
    <row r="34" spans="2:19" ht="31.5">
      <c r="B34" s="21" t="s">
        <v>98</v>
      </c>
      <c r="C34" s="27"/>
      <c r="D34" s="2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72"/>
      <c r="S34" s="20"/>
    </row>
    <row r="35" spans="2:19">
      <c r="B35" s="21" t="s">
        <v>99</v>
      </c>
      <c r="C35" s="27"/>
      <c r="D35" s="27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2"/>
      <c r="S35" s="20"/>
    </row>
    <row r="36" spans="2:19">
      <c r="B36" s="6" t="s">
        <v>349</v>
      </c>
      <c r="D36" s="1"/>
    </row>
    <row r="37" spans="2:19">
      <c r="B37" s="6" t="s">
        <v>174</v>
      </c>
      <c r="D37" s="1"/>
    </row>
    <row r="38" spans="2:19">
      <c r="B38" s="6" t="s">
        <v>342</v>
      </c>
      <c r="D38" s="1"/>
    </row>
    <row r="39" spans="2:19">
      <c r="B39" s="6" t="s">
        <v>354</v>
      </c>
      <c r="D39" s="1"/>
    </row>
    <row r="40" spans="2:19">
      <c r="D40" s="1"/>
    </row>
    <row r="41" spans="2:19">
      <c r="D41" s="1"/>
    </row>
    <row r="42" spans="2:19">
      <c r="D42" s="1"/>
    </row>
    <row r="43" spans="2:19">
      <c r="D43" s="1"/>
    </row>
    <row r="44" spans="2:19">
      <c r="D44" s="1"/>
    </row>
    <row r="45" spans="2:19">
      <c r="D45" s="1"/>
    </row>
    <row r="46" spans="2:19">
      <c r="D46" s="1"/>
    </row>
    <row r="47" spans="2:19">
      <c r="D47" s="1"/>
    </row>
    <row r="48" spans="2:19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2">
    <pageSetUpPr fitToPage="1"/>
  </sheetPr>
  <dimension ref="B1:BK56"/>
  <sheetViews>
    <sheetView rightToLeft="1" zoomScaleNormal="100" workbookViewId="0">
      <selection activeCell="H15" sqref="H15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28515625" style="2" customWidth="1"/>
    <col min="4" max="4" width="7" style="2" bestFit="1" customWidth="1"/>
    <col min="5" max="5" width="7" style="2" customWidth="1"/>
    <col min="6" max="6" width="7.7109375" style="1" bestFit="1" customWidth="1"/>
    <col min="7" max="7" width="9.140625" style="1" bestFit="1"/>
    <col min="8" max="10" width="9.140625" style="1"/>
    <col min="11" max="11" width="7.5703125" style="1" bestFit="1" customWidth="1"/>
    <col min="12" max="13" width="7.5703125" style="1" customWidth="1"/>
    <col min="14" max="14" width="9.5703125" style="1" customWidth="1"/>
    <col min="15" max="15" width="7.5703125" style="1" customWidth="1"/>
    <col min="16" max="19" width="9.28515625" style="1" customWidth="1"/>
    <col min="20" max="20" width="10.85546875" style="1" customWidth="1"/>
    <col min="21" max="22" width="10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3">
      <c r="B1" s="71" t="str">
        <f>'סכום נכסי הקרן'!B1</f>
        <v>תאריך הדיווח ליום</v>
      </c>
      <c r="C1" s="71"/>
    </row>
    <row r="2" spans="2:63">
      <c r="B2" s="71" t="s">
        <v>242</v>
      </c>
      <c r="C2" s="71"/>
    </row>
    <row r="3" spans="2:63">
      <c r="B3" s="71" t="s">
        <v>243</v>
      </c>
      <c r="C3" s="71"/>
    </row>
    <row r="4" spans="2:63">
      <c r="B4" s="71" t="s">
        <v>244</v>
      </c>
      <c r="C4" s="71"/>
    </row>
    <row r="6" spans="2:63" ht="26.25" customHeight="1">
      <c r="B6" s="265" t="s">
        <v>273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2:63" s="3" customFormat="1" ht="63">
      <c r="B7" s="24" t="s">
        <v>178</v>
      </c>
      <c r="C7" s="41" t="s">
        <v>285</v>
      </c>
      <c r="D7" s="41" t="s">
        <v>65</v>
      </c>
      <c r="E7" s="41" t="s">
        <v>179</v>
      </c>
      <c r="F7" s="41" t="s">
        <v>15</v>
      </c>
      <c r="G7" s="41" t="s">
        <v>108</v>
      </c>
      <c r="H7" s="41" t="s">
        <v>159</v>
      </c>
      <c r="I7" s="41" t="s">
        <v>18</v>
      </c>
      <c r="J7" s="41" t="s">
        <v>360</v>
      </c>
      <c r="K7" s="41" t="s">
        <v>158</v>
      </c>
      <c r="L7" s="12" t="s">
        <v>45</v>
      </c>
      <c r="M7" s="41" t="s">
        <v>19</v>
      </c>
      <c r="N7" s="41" t="s">
        <v>347</v>
      </c>
      <c r="O7" s="41" t="s">
        <v>341</v>
      </c>
      <c r="P7" s="41" t="s">
        <v>172</v>
      </c>
      <c r="Q7" s="41" t="s">
        <v>173</v>
      </c>
      <c r="R7" s="41" t="s">
        <v>279</v>
      </c>
      <c r="S7" s="41" t="s">
        <v>245</v>
      </c>
      <c r="T7" s="42" t="s">
        <v>247</v>
      </c>
      <c r="U7" s="41" t="s">
        <v>290</v>
      </c>
      <c r="V7" s="41" t="s">
        <v>289</v>
      </c>
      <c r="W7" s="1"/>
      <c r="X7" s="1"/>
      <c r="Y7" s="1"/>
      <c r="Z7" s="1"/>
    </row>
    <row r="8" spans="2:63" s="3" customFormat="1" ht="24" customHeight="1">
      <c r="B8" s="13"/>
      <c r="C8" s="84"/>
      <c r="D8" s="14"/>
      <c r="E8" s="14"/>
      <c r="F8" s="14"/>
      <c r="G8" s="14"/>
      <c r="H8" s="14" t="s">
        <v>22</v>
      </c>
      <c r="I8" s="14" t="s">
        <v>21</v>
      </c>
      <c r="J8" s="14"/>
      <c r="K8" s="14"/>
      <c r="L8" s="14" t="s">
        <v>20</v>
      </c>
      <c r="M8" s="14" t="s">
        <v>20</v>
      </c>
      <c r="N8" s="14" t="s">
        <v>353</v>
      </c>
      <c r="O8" s="14"/>
      <c r="P8" s="14" t="s">
        <v>350</v>
      </c>
      <c r="Q8" s="14" t="s">
        <v>350</v>
      </c>
      <c r="R8" s="14" t="s">
        <v>350</v>
      </c>
      <c r="S8" s="43" t="s">
        <v>20</v>
      </c>
      <c r="T8" s="15" t="s">
        <v>20</v>
      </c>
      <c r="U8" s="15" t="s">
        <v>20</v>
      </c>
      <c r="V8" s="15"/>
      <c r="W8" s="1"/>
      <c r="X8" s="1"/>
      <c r="Y8" s="1"/>
      <c r="Z8" s="1"/>
    </row>
    <row r="9" spans="2:63" s="4" customFormat="1" ht="18" customHeight="1">
      <c r="B9" s="16"/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2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8" t="s">
        <v>13</v>
      </c>
      <c r="O9" s="18" t="s">
        <v>14</v>
      </c>
      <c r="P9" s="18" t="s">
        <v>175</v>
      </c>
      <c r="Q9" s="18" t="s">
        <v>176</v>
      </c>
      <c r="R9" s="18" t="s">
        <v>248</v>
      </c>
      <c r="S9" s="18" t="s">
        <v>280</v>
      </c>
      <c r="T9" s="18" t="s">
        <v>288</v>
      </c>
      <c r="U9" s="18" t="s">
        <v>291</v>
      </c>
      <c r="V9" s="18" t="s">
        <v>352</v>
      </c>
      <c r="W9" s="1"/>
      <c r="X9" s="1"/>
      <c r="Y9" s="1"/>
      <c r="Z9" s="1"/>
    </row>
    <row r="10" spans="2:63" s="4" customFormat="1" ht="18" customHeight="1">
      <c r="B10" s="23" t="s">
        <v>53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7"/>
      <c r="N10" s="17"/>
      <c r="O10" s="17"/>
      <c r="P10" s="17"/>
      <c r="Q10" s="63"/>
      <c r="R10" s="63"/>
      <c r="S10" s="63"/>
      <c r="T10" s="18"/>
      <c r="U10" s="18"/>
      <c r="V10" s="18"/>
      <c r="W10" s="1"/>
      <c r="X10" s="1"/>
      <c r="Y10" s="1"/>
      <c r="Z10" s="1"/>
      <c r="BK10" s="1"/>
    </row>
    <row r="11" spans="2:63" ht="21.75" customHeight="1">
      <c r="B11" s="22" t="s">
        <v>329</v>
      </c>
      <c r="C11" s="106"/>
      <c r="D11" s="106"/>
      <c r="E11" s="106"/>
      <c r="F11" s="107"/>
      <c r="G11" s="107"/>
      <c r="H11" s="106"/>
      <c r="I11" s="107"/>
      <c r="J11" s="107"/>
      <c r="K11" s="107"/>
      <c r="L11" s="107"/>
      <c r="M11" s="107"/>
      <c r="N11" s="107"/>
      <c r="O11" s="107"/>
      <c r="P11" s="107"/>
      <c r="Q11" s="108"/>
      <c r="R11" s="108"/>
      <c r="S11" s="108"/>
      <c r="T11" s="107"/>
      <c r="U11" s="108"/>
      <c r="V11" s="107"/>
    </row>
    <row r="12" spans="2:63">
      <c r="B12" s="26" t="s">
        <v>135</v>
      </c>
      <c r="C12" s="106"/>
      <c r="D12" s="106"/>
      <c r="E12" s="10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108"/>
      <c r="S12" s="108"/>
      <c r="T12" s="107"/>
      <c r="U12" s="108"/>
      <c r="V12" s="107"/>
    </row>
    <row r="13" spans="2:63">
      <c r="B13" s="21" t="s">
        <v>34</v>
      </c>
      <c r="C13" s="27"/>
      <c r="D13" s="27"/>
      <c r="E13" s="2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72"/>
      <c r="R13" s="72"/>
      <c r="S13" s="72"/>
      <c r="T13" s="19"/>
      <c r="U13" s="72"/>
      <c r="V13" s="19"/>
    </row>
    <row r="14" spans="2:63">
      <c r="B14" s="21" t="s">
        <v>25</v>
      </c>
      <c r="C14" s="27"/>
      <c r="D14" s="27"/>
      <c r="E14" s="2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72"/>
      <c r="R14" s="72"/>
      <c r="S14" s="72"/>
      <c r="T14" s="19"/>
      <c r="U14" s="72"/>
      <c r="V14" s="19"/>
    </row>
    <row r="15" spans="2:63" ht="31.5">
      <c r="B15" s="26" t="s">
        <v>46</v>
      </c>
      <c r="C15" s="106"/>
      <c r="D15" s="106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108"/>
      <c r="S15" s="108"/>
      <c r="T15" s="107"/>
      <c r="U15" s="108"/>
      <c r="V15" s="107"/>
    </row>
    <row r="16" spans="2:63">
      <c r="B16" s="21" t="s">
        <v>36</v>
      </c>
      <c r="C16" s="27"/>
      <c r="D16" s="27"/>
      <c r="E16" s="2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72"/>
      <c r="R16" s="72"/>
      <c r="S16" s="72"/>
      <c r="T16" s="19"/>
      <c r="U16" s="72"/>
      <c r="V16" s="19"/>
    </row>
    <row r="17" spans="2:22">
      <c r="B17" s="21" t="s">
        <v>35</v>
      </c>
      <c r="C17" s="27"/>
      <c r="D17" s="27"/>
      <c r="E17" s="2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72"/>
      <c r="R17" s="72"/>
      <c r="S17" s="72"/>
      <c r="T17" s="19"/>
      <c r="U17" s="72"/>
      <c r="V17" s="19"/>
    </row>
    <row r="18" spans="2:22">
      <c r="B18" s="26" t="s">
        <v>48</v>
      </c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08"/>
      <c r="S18" s="108"/>
      <c r="T18" s="107"/>
      <c r="U18" s="108"/>
      <c r="V18" s="107"/>
    </row>
    <row r="19" spans="2:22">
      <c r="B19" s="21" t="s">
        <v>93</v>
      </c>
      <c r="C19" s="27"/>
      <c r="D19" s="27"/>
      <c r="E19" s="2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72"/>
      <c r="R19" s="72"/>
      <c r="S19" s="72"/>
      <c r="T19" s="19"/>
      <c r="U19" s="72"/>
      <c r="V19" s="19"/>
    </row>
    <row r="20" spans="2:22">
      <c r="B20" s="21" t="s">
        <v>94</v>
      </c>
      <c r="C20" s="27"/>
      <c r="D20" s="27"/>
      <c r="E20" s="2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72"/>
      <c r="R20" s="72"/>
      <c r="S20" s="72"/>
      <c r="T20" s="19"/>
      <c r="U20" s="72"/>
      <c r="V20" s="19"/>
    </row>
    <row r="21" spans="2:22">
      <c r="B21" s="26" t="s">
        <v>49</v>
      </c>
      <c r="C21" s="106"/>
      <c r="D21" s="10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108"/>
      <c r="S21" s="108"/>
      <c r="T21" s="107"/>
      <c r="U21" s="108"/>
      <c r="V21" s="107"/>
    </row>
    <row r="22" spans="2:22">
      <c r="B22" s="21" t="s">
        <v>38</v>
      </c>
      <c r="C22" s="27"/>
      <c r="D22" s="27"/>
      <c r="E22" s="2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72"/>
      <c r="R22" s="72"/>
      <c r="S22" s="72"/>
      <c r="T22" s="19"/>
      <c r="U22" s="72"/>
      <c r="V22" s="19"/>
    </row>
    <row r="23" spans="2:22">
      <c r="B23" s="21" t="s">
        <v>39</v>
      </c>
      <c r="C23" s="27"/>
      <c r="D23" s="27"/>
      <c r="E23" s="2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2"/>
      <c r="R23" s="72"/>
      <c r="S23" s="72"/>
      <c r="T23" s="19"/>
      <c r="U23" s="72"/>
      <c r="V23" s="19"/>
    </row>
    <row r="24" spans="2:22">
      <c r="B24" s="26" t="s">
        <v>47</v>
      </c>
      <c r="C24" s="106"/>
      <c r="D24" s="106"/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  <c r="R24" s="108"/>
      <c r="S24" s="108"/>
      <c r="T24" s="107"/>
      <c r="U24" s="108"/>
      <c r="V24" s="107"/>
    </row>
    <row r="25" spans="2:22">
      <c r="B25" s="21" t="s">
        <v>69</v>
      </c>
      <c r="C25" s="27"/>
      <c r="D25" s="27"/>
      <c r="E25" s="2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72"/>
      <c r="R25" s="72"/>
      <c r="S25" s="72"/>
      <c r="T25" s="19"/>
      <c r="U25" s="72"/>
      <c r="V25" s="19"/>
    </row>
    <row r="26" spans="2:22">
      <c r="B26" s="21" t="s">
        <v>70</v>
      </c>
      <c r="C26" s="27"/>
      <c r="D26" s="27"/>
      <c r="E26" s="2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72"/>
      <c r="R26" s="72"/>
      <c r="S26" s="72"/>
      <c r="T26" s="19"/>
      <c r="U26" s="72"/>
      <c r="V26" s="19"/>
    </row>
    <row r="27" spans="2:22">
      <c r="B27" s="26" t="s">
        <v>338</v>
      </c>
      <c r="C27" s="106"/>
      <c r="D27" s="106"/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108"/>
      <c r="S27" s="108"/>
      <c r="T27" s="107"/>
      <c r="U27" s="108"/>
      <c r="V27" s="107"/>
    </row>
    <row r="28" spans="2:22">
      <c r="B28" s="47" t="s">
        <v>50</v>
      </c>
      <c r="C28" s="27"/>
      <c r="D28" s="27"/>
      <c r="E28" s="2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72"/>
      <c r="R28" s="72"/>
      <c r="S28" s="72"/>
      <c r="T28" s="19"/>
      <c r="U28" s="72"/>
      <c r="V28" s="19"/>
    </row>
    <row r="29" spans="2:22">
      <c r="B29" s="70" t="s">
        <v>110</v>
      </c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72"/>
      <c r="R29" s="72"/>
      <c r="S29" s="72"/>
      <c r="T29" s="19"/>
      <c r="U29" s="72"/>
      <c r="V29" s="19"/>
    </row>
    <row r="30" spans="2:22">
      <c r="B30" s="70" t="s">
        <v>111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72"/>
      <c r="R30" s="72"/>
      <c r="S30" s="72"/>
      <c r="T30" s="19"/>
      <c r="U30" s="72"/>
      <c r="V30" s="19"/>
    </row>
    <row r="31" spans="2:22">
      <c r="B31" s="47" t="s">
        <v>51</v>
      </c>
      <c r="C31" s="106"/>
      <c r="D31" s="106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08"/>
      <c r="S31" s="108"/>
      <c r="T31" s="107"/>
      <c r="U31" s="108"/>
      <c r="V31" s="107"/>
    </row>
    <row r="32" spans="2:22">
      <c r="B32" s="31" t="s">
        <v>160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72"/>
      <c r="R32" s="72"/>
      <c r="S32" s="72"/>
      <c r="T32" s="19"/>
      <c r="U32" s="72"/>
      <c r="V32" s="19"/>
    </row>
    <row r="33" spans="2:22">
      <c r="B33" s="31" t="s">
        <v>161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72"/>
      <c r="R33" s="72"/>
      <c r="S33" s="72"/>
      <c r="T33" s="19"/>
      <c r="U33" s="72"/>
      <c r="V33" s="19"/>
    </row>
    <row r="34" spans="2:22">
      <c r="B34" s="26" t="s">
        <v>117</v>
      </c>
      <c r="C34" s="106"/>
      <c r="D34" s="106"/>
      <c r="E34" s="106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08"/>
      <c r="S34" s="108"/>
      <c r="T34" s="107"/>
      <c r="U34" s="108"/>
      <c r="V34" s="107"/>
    </row>
    <row r="35" spans="2:22">
      <c r="B35" s="31" t="s">
        <v>162</v>
      </c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2"/>
      <c r="R35" s="72"/>
      <c r="S35" s="72"/>
      <c r="T35" s="19"/>
      <c r="U35" s="72"/>
      <c r="V35" s="19"/>
    </row>
    <row r="36" spans="2:22">
      <c r="B36" s="31" t="s">
        <v>163</v>
      </c>
      <c r="C36" s="27"/>
      <c r="D36" s="27"/>
      <c r="E36" s="27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72"/>
      <c r="R36" s="72"/>
      <c r="S36" s="72"/>
      <c r="T36" s="19"/>
      <c r="U36" s="72"/>
      <c r="V36" s="19"/>
    </row>
    <row r="37" spans="2:22">
      <c r="B37" s="26" t="s">
        <v>52</v>
      </c>
      <c r="C37" s="106"/>
      <c r="D37" s="106"/>
      <c r="E37" s="10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08"/>
      <c r="S37" s="108"/>
      <c r="T37" s="107"/>
      <c r="U37" s="108"/>
      <c r="V37" s="107"/>
    </row>
    <row r="38" spans="2:22">
      <c r="B38" s="31" t="s">
        <v>164</v>
      </c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72"/>
      <c r="R38" s="72"/>
      <c r="S38" s="72"/>
      <c r="T38" s="19"/>
      <c r="U38" s="72"/>
      <c r="V38" s="19"/>
    </row>
    <row r="39" spans="2:22">
      <c r="B39" s="31" t="s">
        <v>165</v>
      </c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72"/>
      <c r="R39" s="72"/>
      <c r="S39" s="72"/>
      <c r="T39" s="19"/>
      <c r="U39" s="72"/>
      <c r="V39" s="19"/>
    </row>
    <row r="40" spans="2:22">
      <c r="B40" s="22" t="s">
        <v>330</v>
      </c>
      <c r="C40" s="106"/>
      <c r="D40" s="106"/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108"/>
      <c r="S40" s="108"/>
      <c r="T40" s="107"/>
      <c r="U40" s="108"/>
      <c r="V40" s="107"/>
    </row>
    <row r="41" spans="2:22" ht="31.5">
      <c r="B41" s="26" t="s">
        <v>46</v>
      </c>
      <c r="C41" s="106"/>
      <c r="D41" s="106"/>
      <c r="E41" s="10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08"/>
      <c r="S41" s="108"/>
      <c r="T41" s="107"/>
      <c r="U41" s="108"/>
      <c r="V41" s="107"/>
    </row>
    <row r="42" spans="2:22">
      <c r="B42" s="65" t="s">
        <v>34</v>
      </c>
      <c r="C42" s="27"/>
      <c r="D42" s="27"/>
      <c r="E42" s="27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72"/>
      <c r="R42" s="72"/>
      <c r="S42" s="72"/>
      <c r="T42" s="19"/>
      <c r="U42" s="72"/>
      <c r="V42" s="19"/>
    </row>
    <row r="43" spans="2:22">
      <c r="B43" s="65" t="s">
        <v>25</v>
      </c>
      <c r="C43" s="27"/>
      <c r="D43" s="27"/>
      <c r="E43" s="27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72"/>
      <c r="R43" s="72"/>
      <c r="S43" s="72"/>
      <c r="T43" s="19"/>
      <c r="U43" s="72"/>
      <c r="V43" s="19"/>
    </row>
    <row r="44" spans="2:22">
      <c r="B44" s="26" t="s">
        <v>48</v>
      </c>
      <c r="C44" s="106"/>
      <c r="D44" s="106"/>
      <c r="E44" s="10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108"/>
      <c r="S44" s="108"/>
      <c r="T44" s="107"/>
      <c r="U44" s="108"/>
      <c r="V44" s="107"/>
    </row>
    <row r="45" spans="2:22">
      <c r="B45" s="65" t="s">
        <v>36</v>
      </c>
      <c r="C45" s="27"/>
      <c r="D45" s="27"/>
      <c r="E45" s="27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72"/>
      <c r="R45" s="72"/>
      <c r="S45" s="72"/>
      <c r="T45" s="19"/>
      <c r="U45" s="72"/>
      <c r="V45" s="19"/>
    </row>
    <row r="46" spans="2:22">
      <c r="B46" s="65" t="s">
        <v>35</v>
      </c>
      <c r="C46" s="27"/>
      <c r="D46" s="27"/>
      <c r="E46" s="27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72"/>
      <c r="R46" s="72"/>
      <c r="S46" s="72"/>
      <c r="T46" s="19"/>
      <c r="U46" s="72"/>
      <c r="V46" s="19"/>
    </row>
    <row r="47" spans="2:22">
      <c r="B47" s="26" t="s">
        <v>49</v>
      </c>
      <c r="C47" s="106"/>
      <c r="D47" s="106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8"/>
      <c r="R47" s="108"/>
      <c r="S47" s="108"/>
      <c r="T47" s="107"/>
      <c r="U47" s="108"/>
      <c r="V47" s="107"/>
    </row>
    <row r="48" spans="2:22">
      <c r="B48" s="65" t="s">
        <v>93</v>
      </c>
      <c r="C48" s="27"/>
      <c r="D48" s="27"/>
      <c r="E48" s="27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72"/>
      <c r="R48" s="72"/>
      <c r="S48" s="72"/>
      <c r="T48" s="19"/>
      <c r="U48" s="72"/>
      <c r="V48" s="19"/>
    </row>
    <row r="49" spans="2:22">
      <c r="B49" s="65" t="s">
        <v>94</v>
      </c>
      <c r="C49" s="27"/>
      <c r="D49" s="27"/>
      <c r="E49" s="27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72"/>
      <c r="R49" s="72"/>
      <c r="S49" s="72"/>
      <c r="T49" s="19"/>
      <c r="U49" s="72"/>
      <c r="V49" s="19"/>
    </row>
    <row r="50" spans="2:22">
      <c r="B50" s="26" t="s">
        <v>52</v>
      </c>
      <c r="C50" s="106"/>
      <c r="D50" s="106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8"/>
      <c r="R50" s="108"/>
      <c r="S50" s="108"/>
      <c r="T50" s="107"/>
      <c r="U50" s="108"/>
      <c r="V50" s="107"/>
    </row>
    <row r="51" spans="2:22">
      <c r="B51" s="65" t="s">
        <v>38</v>
      </c>
      <c r="C51" s="27"/>
      <c r="D51" s="27"/>
      <c r="E51" s="27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72"/>
      <c r="R51" s="72"/>
      <c r="S51" s="72"/>
      <c r="T51" s="19"/>
      <c r="U51" s="72"/>
      <c r="V51" s="19"/>
    </row>
    <row r="52" spans="2:22">
      <c r="B52" s="65" t="s">
        <v>39</v>
      </c>
      <c r="C52" s="27"/>
      <c r="D52" s="27"/>
      <c r="E52" s="27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72"/>
      <c r="R52" s="72"/>
      <c r="S52" s="72"/>
      <c r="T52" s="19"/>
      <c r="U52" s="72"/>
      <c r="V52" s="19"/>
    </row>
    <row r="53" spans="2:22">
      <c r="B53" s="6" t="s">
        <v>349</v>
      </c>
      <c r="C53" s="6"/>
    </row>
    <row r="54" spans="2:22">
      <c r="B54" s="6" t="s">
        <v>174</v>
      </c>
      <c r="C54" s="6"/>
    </row>
    <row r="55" spans="2:22">
      <c r="B55" s="6" t="s">
        <v>342</v>
      </c>
    </row>
    <row r="56" spans="2:22">
      <c r="B56" s="6" t="s">
        <v>354</v>
      </c>
    </row>
  </sheetData>
  <mergeCells count="1">
    <mergeCell ref="B6:V6"/>
  </mergeCells>
  <phoneticPr fontId="3" type="noConversion"/>
  <dataValidations count="1">
    <dataValidation allowBlank="1" showInputMessage="1" showErrorMessage="1" sqref="A1:XFD1048576" xr:uid="{00000000-0002-0000-1600-000000000000}"/>
  </dataValidations>
  <pageMargins left="0" right="0" top="0.51181102362204722" bottom="0.51181102362204722" header="0" footer="0.23622047244094491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3">
    <pageSetUpPr fitToPage="1"/>
  </sheetPr>
  <dimension ref="B1:BN36"/>
  <sheetViews>
    <sheetView rightToLeft="1" tabSelected="1" workbookViewId="0">
      <selection activeCell="M20" sqref="M2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7109375" style="2" customWidth="1"/>
    <col min="4" max="4" width="13.140625" style="2" customWidth="1"/>
    <col min="5" max="5" width="7.5703125" style="1" bestFit="1" customWidth="1"/>
    <col min="6" max="6" width="8" style="1" bestFit="1" customWidth="1"/>
    <col min="7" max="7" width="9.140625" style="1" bestFit="1"/>
    <col min="8" max="8" width="8" style="1" customWidth="1"/>
    <col min="9" max="12" width="7.42578125" style="1" customWidth="1"/>
    <col min="13" max="13" width="12.140625" style="1" bestFit="1" customWidth="1"/>
    <col min="14" max="16" width="9.42578125" style="1" customWidth="1"/>
    <col min="17" max="17" width="10.28515625" style="1" customWidth="1"/>
    <col min="18" max="18" width="10.710937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6">
      <c r="B1" s="71" t="str">
        <f>'סכום נכסי הקרן'!B1</f>
        <v>תאריך הדיווח ליום</v>
      </c>
      <c r="C1" s="165" t="str">
        <f>+'סכום נכסי הקרן'!C1</f>
        <v>31.12.2023</v>
      </c>
    </row>
    <row r="2" spans="2:66">
      <c r="B2" s="71" t="s">
        <v>242</v>
      </c>
      <c r="C2" s="165" t="str">
        <f>+'סכום נכסי הקרן'!C2</f>
        <v>חברה מנהלת - גלובל נט ניהול קופות גמל בע"מ</v>
      </c>
    </row>
    <row r="3" spans="2:66">
      <c r="B3" s="71" t="s">
        <v>377</v>
      </c>
      <c r="C3" s="165">
        <f>+'סכום נכסי הקרן'!C3</f>
        <v>516463635</v>
      </c>
    </row>
    <row r="4" spans="2:66">
      <c r="B4" s="71"/>
    </row>
    <row r="5" spans="2:66" ht="18.75" thickBot="1"/>
    <row r="6" spans="2:66" ht="26.25" customHeight="1">
      <c r="B6" s="268" t="s">
        <v>274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</row>
    <row r="7" spans="2:66" s="3" customFormat="1" ht="63">
      <c r="B7" s="185" t="s">
        <v>178</v>
      </c>
      <c r="C7" s="77" t="s">
        <v>65</v>
      </c>
      <c r="D7" s="77" t="s">
        <v>179</v>
      </c>
      <c r="E7" s="77" t="s">
        <v>15</v>
      </c>
      <c r="F7" s="77" t="s">
        <v>108</v>
      </c>
      <c r="G7" s="77" t="s">
        <v>18</v>
      </c>
      <c r="H7" s="77" t="s">
        <v>158</v>
      </c>
      <c r="I7" s="77" t="s">
        <v>82</v>
      </c>
      <c r="J7" s="77" t="s">
        <v>19</v>
      </c>
      <c r="K7" s="77" t="s">
        <v>347</v>
      </c>
      <c r="L7" s="77" t="s">
        <v>341</v>
      </c>
      <c r="M7" s="77" t="s">
        <v>172</v>
      </c>
      <c r="N7" s="77" t="s">
        <v>173</v>
      </c>
      <c r="O7" s="41" t="s">
        <v>279</v>
      </c>
      <c r="P7" s="77" t="s">
        <v>245</v>
      </c>
      <c r="Q7" s="191" t="s">
        <v>247</v>
      </c>
      <c r="R7" s="190" t="s">
        <v>290</v>
      </c>
      <c r="S7" s="1"/>
      <c r="T7" s="1"/>
      <c r="U7" s="1"/>
      <c r="V7" s="1"/>
      <c r="W7" s="1"/>
    </row>
    <row r="8" spans="2:66" s="3" customFormat="1" ht="24.75" customHeight="1">
      <c r="B8" s="52"/>
      <c r="C8" s="43"/>
      <c r="D8" s="43"/>
      <c r="E8" s="43"/>
      <c r="F8" s="43"/>
      <c r="G8" s="43" t="s">
        <v>21</v>
      </c>
      <c r="H8" s="43"/>
      <c r="I8" s="43" t="s">
        <v>20</v>
      </c>
      <c r="J8" s="43" t="s">
        <v>20</v>
      </c>
      <c r="K8" s="43" t="s">
        <v>353</v>
      </c>
      <c r="L8" s="43"/>
      <c r="M8" s="43" t="s">
        <v>350</v>
      </c>
      <c r="N8" s="43" t="s">
        <v>350</v>
      </c>
      <c r="O8" s="43" t="s">
        <v>350</v>
      </c>
      <c r="P8" s="43" t="s">
        <v>20</v>
      </c>
      <c r="Q8" s="193" t="s">
        <v>20</v>
      </c>
      <c r="R8" s="192" t="s">
        <v>20</v>
      </c>
      <c r="S8" s="1"/>
      <c r="T8" s="1"/>
      <c r="U8" s="1"/>
      <c r="V8" s="1"/>
      <c r="W8" s="1"/>
    </row>
    <row r="9" spans="2:66" s="4" customFormat="1" ht="18" customHeight="1">
      <c r="B9" s="54"/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63" t="s">
        <v>13</v>
      </c>
      <c r="P9" s="195" t="s">
        <v>14</v>
      </c>
      <c r="Q9" s="195" t="s">
        <v>175</v>
      </c>
      <c r="R9" s="194" t="s">
        <v>176</v>
      </c>
      <c r="S9" s="1"/>
      <c r="T9" s="1"/>
      <c r="U9" s="1"/>
      <c r="V9" s="1"/>
      <c r="W9" s="1"/>
    </row>
    <row r="10" spans="2:66" s="4" customFormat="1" ht="18" customHeight="1">
      <c r="B10" s="196" t="s">
        <v>54</v>
      </c>
      <c r="C10" s="17"/>
      <c r="D10" s="17"/>
      <c r="E10" s="17"/>
      <c r="F10" s="17"/>
      <c r="G10" s="227"/>
      <c r="H10" s="227"/>
      <c r="I10" s="227"/>
      <c r="J10" s="227"/>
      <c r="K10" s="227"/>
      <c r="L10" s="227"/>
      <c r="M10" s="228">
        <f>+M11+M19</f>
        <v>1870</v>
      </c>
      <c r="N10" s="228"/>
      <c r="O10" s="228"/>
      <c r="P10" s="228">
        <f>+M10/M10*100</f>
        <v>100</v>
      </c>
      <c r="Q10" s="228">
        <f>M10/'סכום נכסי הקרן'!$C$38*100</f>
        <v>22.166903745851112</v>
      </c>
      <c r="R10" s="229"/>
      <c r="S10" s="1"/>
      <c r="T10" s="1"/>
      <c r="U10" s="1"/>
      <c r="V10" s="1"/>
      <c r="W10" s="1"/>
      <c r="BN10" s="1"/>
    </row>
    <row r="11" spans="2:66" ht="20.25" customHeight="1">
      <c r="B11" s="197" t="s">
        <v>326</v>
      </c>
      <c r="C11" s="27"/>
      <c r="D11" s="27"/>
      <c r="E11" s="19"/>
      <c r="F11" s="19"/>
      <c r="G11" s="161"/>
      <c r="H11" s="161"/>
      <c r="I11" s="161"/>
      <c r="J11" s="161"/>
      <c r="K11" s="161"/>
      <c r="L11" s="161"/>
      <c r="M11" s="161">
        <f>+M15+M12</f>
        <v>1277</v>
      </c>
      <c r="N11" s="230"/>
      <c r="O11" s="230"/>
      <c r="P11" s="230">
        <f>+M11/M10*100</f>
        <v>68.288770053475929</v>
      </c>
      <c r="Q11" s="230">
        <f>M11/'סכום נכסי הקרן'!$C$38*100</f>
        <v>15.13750592697961</v>
      </c>
      <c r="R11" s="182"/>
    </row>
    <row r="12" spans="2:66">
      <c r="B12" s="186" t="s">
        <v>316</v>
      </c>
      <c r="C12" s="106"/>
      <c r="D12" s="106"/>
      <c r="E12" s="107"/>
      <c r="F12" s="107"/>
      <c r="G12" s="160"/>
      <c r="H12" s="160"/>
      <c r="I12" s="160"/>
      <c r="J12" s="160"/>
      <c r="K12" s="160"/>
      <c r="L12" s="160"/>
      <c r="M12" s="160"/>
      <c r="N12" s="231"/>
      <c r="O12" s="231"/>
      <c r="P12" s="231"/>
      <c r="Q12" s="231"/>
      <c r="R12" s="180"/>
    </row>
    <row r="13" spans="2:66">
      <c r="B13" s="187" t="s">
        <v>34</v>
      </c>
      <c r="C13" s="27"/>
      <c r="D13" s="27"/>
      <c r="E13" s="19"/>
      <c r="F13" s="19"/>
      <c r="G13" s="161"/>
      <c r="H13" s="161"/>
      <c r="I13" s="161"/>
      <c r="J13" s="161"/>
      <c r="K13" s="161"/>
      <c r="L13" s="161"/>
      <c r="M13" s="161"/>
      <c r="N13" s="230"/>
      <c r="O13" s="230"/>
      <c r="P13" s="230"/>
      <c r="Q13" s="230"/>
      <c r="R13" s="182"/>
    </row>
    <row r="14" spans="2:66">
      <c r="B14" s="187" t="s">
        <v>25</v>
      </c>
      <c r="C14" s="27"/>
      <c r="D14" s="27"/>
      <c r="E14" s="19"/>
      <c r="F14" s="19"/>
      <c r="G14" s="161"/>
      <c r="H14" s="161"/>
      <c r="I14" s="161"/>
      <c r="J14" s="161"/>
      <c r="K14" s="161"/>
      <c r="L14" s="161"/>
      <c r="M14" s="161"/>
      <c r="N14" s="230"/>
      <c r="O14" s="230"/>
      <c r="P14" s="230"/>
      <c r="Q14" s="230"/>
      <c r="R14" s="182"/>
    </row>
    <row r="15" spans="2:66">
      <c r="B15" s="186" t="s">
        <v>92</v>
      </c>
      <c r="C15" s="106"/>
      <c r="D15" s="106"/>
      <c r="E15" s="107"/>
      <c r="F15" s="107"/>
      <c r="G15" s="160"/>
      <c r="H15" s="160"/>
      <c r="I15" s="160"/>
      <c r="J15" s="160"/>
      <c r="K15" s="160"/>
      <c r="L15" s="160"/>
      <c r="M15" s="160">
        <f>SUM(M16:M17)</f>
        <v>1277</v>
      </c>
      <c r="N15" s="231"/>
      <c r="O15" s="231"/>
      <c r="P15" s="231">
        <f>+M15/M10*100</f>
        <v>68.288770053475929</v>
      </c>
      <c r="Q15" s="231">
        <f>M15/'סכום נכסי הקרן'!$C$38*100</f>
        <v>15.13750592697961</v>
      </c>
      <c r="R15" s="180"/>
    </row>
    <row r="16" spans="2:66">
      <c r="B16" s="187" t="s">
        <v>376</v>
      </c>
      <c r="C16" s="27"/>
      <c r="D16" s="27">
        <v>12</v>
      </c>
      <c r="E16" s="19" t="s">
        <v>361</v>
      </c>
      <c r="F16" s="19"/>
      <c r="G16" s="161"/>
      <c r="H16" s="161" t="s">
        <v>228</v>
      </c>
      <c r="I16" s="161"/>
      <c r="J16" s="161"/>
      <c r="K16" s="161"/>
      <c r="L16" s="161"/>
      <c r="M16" s="161">
        <v>761</v>
      </c>
      <c r="N16" s="230"/>
      <c r="O16" s="230"/>
      <c r="P16" s="230">
        <f>+M16/M10*100</f>
        <v>40.695187165775401</v>
      </c>
      <c r="Q16" s="230">
        <f>M16/'סכום נכסי הקרן'!$C$38*100</f>
        <v>9.0208629682313894</v>
      </c>
      <c r="R16" s="182"/>
    </row>
    <row r="17" spans="2:18">
      <c r="B17" s="203" t="s">
        <v>374</v>
      </c>
      <c r="C17" s="204"/>
      <c r="D17" s="204">
        <v>10</v>
      </c>
      <c r="E17" s="205" t="s">
        <v>361</v>
      </c>
      <c r="F17" s="205"/>
      <c r="G17" s="206"/>
      <c r="H17" s="206" t="s">
        <v>228</v>
      </c>
      <c r="I17" s="206"/>
      <c r="J17" s="206"/>
      <c r="K17" s="206"/>
      <c r="L17" s="206"/>
      <c r="M17" s="206">
        <v>516</v>
      </c>
      <c r="N17" s="232"/>
      <c r="O17" s="232"/>
      <c r="P17" s="230">
        <f>+M17/M10*100</f>
        <v>27.593582887700535</v>
      </c>
      <c r="Q17" s="230">
        <f>M17/'סכום נכסי הקרן'!$C$38*100</f>
        <v>6.1166429587482218</v>
      </c>
      <c r="R17" s="182"/>
    </row>
    <row r="18" spans="2:18"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182"/>
    </row>
    <row r="19" spans="2:18">
      <c r="B19" s="215" t="s">
        <v>317</v>
      </c>
      <c r="C19" s="211"/>
      <c r="D19" s="211"/>
      <c r="E19" s="212"/>
      <c r="F19" s="212"/>
      <c r="G19" s="233"/>
      <c r="H19" s="233"/>
      <c r="I19" s="233"/>
      <c r="J19" s="233"/>
      <c r="K19" s="233"/>
      <c r="L19" s="233"/>
      <c r="M19" s="233">
        <f>SUM(M20:M21)</f>
        <v>593</v>
      </c>
      <c r="N19" s="233"/>
      <c r="O19" s="233"/>
      <c r="P19" s="231">
        <f>+M19/M10*100</f>
        <v>31.711229946524067</v>
      </c>
      <c r="Q19" s="231">
        <f>M19/'סכום נכסי הקרן'!$C$38*100</f>
        <v>7.0293978188715034</v>
      </c>
      <c r="R19" s="180"/>
    </row>
    <row r="20" spans="2:18">
      <c r="B20" s="181" t="s">
        <v>363</v>
      </c>
      <c r="C20" s="19"/>
      <c r="D20" s="19">
        <v>26</v>
      </c>
      <c r="E20" s="19" t="s">
        <v>361</v>
      </c>
      <c r="F20" s="19"/>
      <c r="G20" s="218"/>
      <c r="H20" s="161" t="s">
        <v>380</v>
      </c>
      <c r="I20" s="161"/>
      <c r="J20" s="161"/>
      <c r="K20" s="218"/>
      <c r="L20" s="218"/>
      <c r="M20" s="213">
        <v>593</v>
      </c>
      <c r="N20" s="213"/>
      <c r="O20" s="213"/>
      <c r="P20" s="161">
        <f>M20/$M$10*100</f>
        <v>31.711229946524067</v>
      </c>
      <c r="Q20" s="230">
        <f>M20/'סכום נכסי הקרן'!$C$38*100</f>
        <v>7.0293978188715034</v>
      </c>
      <c r="R20" s="182"/>
    </row>
    <row r="21" spans="2:18">
      <c r="B21" s="216"/>
      <c r="C21" s="214"/>
      <c r="D21" s="214"/>
      <c r="E21" s="155"/>
      <c r="F21" s="155"/>
      <c r="G21" s="234"/>
      <c r="H21" s="234"/>
      <c r="I21" s="234"/>
      <c r="J21" s="234"/>
      <c r="K21" s="234"/>
      <c r="L21" s="234"/>
      <c r="M21" s="234"/>
      <c r="N21" s="234"/>
      <c r="O21" s="234"/>
      <c r="P21" s="235"/>
      <c r="Q21" s="230"/>
      <c r="R21" s="182"/>
    </row>
    <row r="22" spans="2:18">
      <c r="B22" s="207" t="s">
        <v>318</v>
      </c>
      <c r="C22" s="208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10"/>
      <c r="P22" s="108"/>
      <c r="Q22" s="108"/>
      <c r="R22" s="110"/>
    </row>
    <row r="23" spans="2:18">
      <c r="B23" s="187"/>
      <c r="C23" s="27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72"/>
      <c r="O23" s="72"/>
      <c r="P23" s="72"/>
      <c r="Q23" s="72"/>
      <c r="R23" s="55"/>
    </row>
    <row r="24" spans="2:18">
      <c r="B24" s="187"/>
      <c r="C24" s="27"/>
      <c r="D24" s="27"/>
      <c r="E24" s="19"/>
      <c r="F24" s="19"/>
      <c r="G24" s="19"/>
      <c r="H24" s="19"/>
      <c r="I24" s="19"/>
      <c r="J24" s="19"/>
      <c r="K24" s="19"/>
      <c r="L24" s="19"/>
      <c r="M24" s="19"/>
      <c r="N24" s="72"/>
      <c r="O24" s="72"/>
      <c r="P24" s="72"/>
      <c r="Q24" s="72"/>
      <c r="R24" s="55"/>
    </row>
    <row r="25" spans="2:18">
      <c r="B25" s="186" t="s">
        <v>95</v>
      </c>
      <c r="C25" s="106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O25" s="108"/>
      <c r="P25" s="108"/>
      <c r="Q25" s="108"/>
      <c r="R25" s="110"/>
    </row>
    <row r="26" spans="2:18">
      <c r="B26" s="187"/>
      <c r="C26" s="27"/>
      <c r="D26" s="27"/>
      <c r="E26" s="19"/>
      <c r="F26" s="19"/>
      <c r="G26" s="19"/>
      <c r="H26" s="19"/>
      <c r="I26" s="19"/>
      <c r="J26" s="19"/>
      <c r="K26" s="19"/>
      <c r="L26" s="19"/>
      <c r="M26" s="19"/>
      <c r="N26" s="72"/>
      <c r="O26" s="72"/>
      <c r="P26" s="72"/>
      <c r="Q26" s="72"/>
      <c r="R26" s="55"/>
    </row>
    <row r="27" spans="2:18">
      <c r="B27" s="187"/>
      <c r="C27" s="27"/>
      <c r="D27" s="27"/>
      <c r="E27" s="19"/>
      <c r="F27" s="19"/>
      <c r="G27" s="19"/>
      <c r="H27" s="19"/>
      <c r="I27" s="19"/>
      <c r="J27" s="19"/>
      <c r="K27" s="19"/>
      <c r="L27" s="19"/>
      <c r="M27" s="19"/>
      <c r="N27" s="72"/>
      <c r="O27" s="72"/>
      <c r="P27" s="72"/>
      <c r="Q27" s="72"/>
      <c r="R27" s="55"/>
    </row>
    <row r="28" spans="2:18">
      <c r="B28" s="131" t="s">
        <v>55</v>
      </c>
      <c r="C28" s="106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8"/>
      <c r="O28" s="108"/>
      <c r="P28" s="108"/>
      <c r="Q28" s="108"/>
      <c r="R28" s="110"/>
    </row>
    <row r="29" spans="2:18">
      <c r="B29" s="187"/>
      <c r="C29" s="27"/>
      <c r="D29" s="27"/>
      <c r="E29" s="19"/>
      <c r="F29" s="19"/>
      <c r="G29" s="19"/>
      <c r="H29" s="19"/>
      <c r="I29" s="19"/>
      <c r="J29" s="19"/>
      <c r="K29" s="19"/>
      <c r="L29" s="19"/>
      <c r="M29" s="19"/>
      <c r="N29" s="72"/>
      <c r="O29" s="72"/>
      <c r="P29" s="72"/>
      <c r="Q29" s="72"/>
      <c r="R29" s="55"/>
    </row>
    <row r="30" spans="2:18" ht="18.75" thickBot="1">
      <c r="B30" s="188"/>
      <c r="C30" s="189"/>
      <c r="D30" s="189"/>
      <c r="E30" s="176"/>
      <c r="F30" s="176"/>
      <c r="G30" s="176"/>
      <c r="H30" s="176"/>
      <c r="I30" s="176"/>
      <c r="J30" s="176"/>
      <c r="K30" s="176"/>
      <c r="L30" s="176"/>
      <c r="M30" s="176"/>
      <c r="N30" s="177"/>
      <c r="O30" s="177"/>
      <c r="P30" s="177"/>
      <c r="Q30" s="177"/>
      <c r="R30" s="178"/>
    </row>
    <row r="31" spans="2:18">
      <c r="B31" s="6" t="s">
        <v>349</v>
      </c>
      <c r="R31"/>
    </row>
    <row r="32" spans="2:18">
      <c r="B32" s="6" t="s">
        <v>174</v>
      </c>
      <c r="R32"/>
    </row>
    <row r="33" spans="2:18">
      <c r="B33" s="6" t="s">
        <v>342</v>
      </c>
      <c r="R33"/>
    </row>
    <row r="34" spans="2:18">
      <c r="B34" s="6" t="s">
        <v>354</v>
      </c>
      <c r="R34"/>
    </row>
    <row r="35" spans="2:18">
      <c r="R35"/>
    </row>
    <row r="36" spans="2:18">
      <c r="R36"/>
    </row>
  </sheetData>
  <mergeCells count="1">
    <mergeCell ref="B6:R6"/>
  </mergeCells>
  <phoneticPr fontId="3" type="noConversion"/>
  <dataValidations count="1">
    <dataValidation allowBlank="1" showInputMessage="1" showErrorMessage="1" sqref="A21:XFD1048576 M20:XFD20 A20:F20 H20:J20 B16:Q17 R16:XFD18 A19:XFD19 A16:A18 A1:XFD15" xr:uid="{00000000-0002-0000-17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4">
    <pageSetUpPr fitToPage="1"/>
  </sheetPr>
  <dimension ref="B1:BF862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140625" style="2" customWidth="1"/>
    <col min="4" max="4" width="7" style="1" bestFit="1" customWidth="1"/>
    <col min="5" max="6" width="9.140625" style="1"/>
    <col min="7" max="11" width="9.85546875" style="1" customWidth="1"/>
    <col min="12" max="12" width="9.140625" style="1" bestFit="1"/>
    <col min="13" max="13" width="7.5703125" style="3" customWidth="1"/>
    <col min="14" max="14" width="6.7109375" style="3" customWidth="1"/>
    <col min="15" max="15" width="7.7109375" style="3" customWidth="1"/>
    <col min="16" max="16" width="7.140625" style="3" customWidth="1"/>
    <col min="17" max="17" width="6" style="3" customWidth="1"/>
    <col min="18" max="18" width="7.85546875" style="3" customWidth="1"/>
    <col min="19" max="19" width="8.140625" style="3" customWidth="1"/>
    <col min="20" max="20" width="6.28515625" style="3" customWidth="1"/>
    <col min="21" max="21" width="8" style="3" customWidth="1"/>
    <col min="22" max="22" width="8.7109375" style="3" customWidth="1"/>
    <col min="23" max="23" width="10" style="3" customWidth="1"/>
    <col min="24" max="24" width="9.5703125" style="3" customWidth="1"/>
    <col min="25" max="25" width="6.140625" style="3" customWidth="1"/>
    <col min="26" max="27" width="5.7109375" style="3" customWidth="1"/>
    <col min="28" max="28" width="6.85546875" style="3" customWidth="1"/>
    <col min="29" max="29" width="6.42578125" style="3" customWidth="1"/>
    <col min="30" max="30" width="6.7109375" style="3" customWidth="1"/>
    <col min="31" max="31" width="7.28515625" style="3" customWidth="1"/>
    <col min="32" max="43" width="5.7109375" style="3" customWidth="1"/>
    <col min="44" max="58" width="9.140625" style="3"/>
    <col min="59" max="16384" width="9.140625" style="1"/>
  </cols>
  <sheetData>
    <row r="1" spans="2:58">
      <c r="B1" s="71" t="str">
        <f>'סכום נכסי הקרן'!B1</f>
        <v>תאריך הדיווח ליום</v>
      </c>
    </row>
    <row r="2" spans="2:58">
      <c r="B2" s="71" t="s">
        <v>242</v>
      </c>
    </row>
    <row r="3" spans="2:58">
      <c r="B3" s="71" t="s">
        <v>243</v>
      </c>
    </row>
    <row r="4" spans="2:58">
      <c r="B4" s="71" t="s">
        <v>244</v>
      </c>
    </row>
    <row r="6" spans="2:58" ht="26.25" customHeight="1">
      <c r="B6" s="253" t="s">
        <v>275</v>
      </c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2:58" s="3" customFormat="1" ht="63">
      <c r="B7" s="76" t="s">
        <v>178</v>
      </c>
      <c r="C7" s="78" t="s">
        <v>84</v>
      </c>
      <c r="D7" s="78" t="s">
        <v>136</v>
      </c>
      <c r="E7" s="78" t="s">
        <v>85</v>
      </c>
      <c r="F7" s="78" t="s">
        <v>158</v>
      </c>
      <c r="G7" s="78" t="s">
        <v>287</v>
      </c>
      <c r="H7" s="78" t="s">
        <v>173</v>
      </c>
      <c r="I7" s="41" t="s">
        <v>279</v>
      </c>
      <c r="J7" s="78" t="s">
        <v>245</v>
      </c>
      <c r="K7" s="79" t="s">
        <v>246</v>
      </c>
      <c r="L7" s="154" t="s">
        <v>355</v>
      </c>
    </row>
    <row r="8" spans="2:58" s="3" customFormat="1" ht="22.5" customHeight="1">
      <c r="B8" s="13"/>
      <c r="C8" s="14" t="s">
        <v>22</v>
      </c>
      <c r="D8" s="14"/>
      <c r="E8" s="14" t="s">
        <v>20</v>
      </c>
      <c r="F8" s="14"/>
      <c r="G8" s="14" t="s">
        <v>281</v>
      </c>
      <c r="H8" s="14" t="s">
        <v>281</v>
      </c>
      <c r="I8" s="43" t="s">
        <v>350</v>
      </c>
      <c r="J8" s="43" t="s">
        <v>20</v>
      </c>
      <c r="K8" s="15" t="s">
        <v>20</v>
      </c>
      <c r="L8" s="15"/>
    </row>
    <row r="9" spans="2:58" s="4" customFormat="1" ht="18" customHeight="1">
      <c r="B9" s="16"/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2:58" s="4" customFormat="1" ht="18" customHeight="1">
      <c r="B10" s="23" t="s">
        <v>56</v>
      </c>
      <c r="C10" s="17"/>
      <c r="D10" s="17"/>
      <c r="E10" s="17"/>
      <c r="F10" s="17"/>
      <c r="G10" s="63"/>
      <c r="H10" s="63"/>
      <c r="I10" s="63"/>
      <c r="J10" s="63"/>
      <c r="K10" s="18"/>
      <c r="L10" s="1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2:58" ht="22.5" customHeight="1">
      <c r="B11" s="22" t="s">
        <v>331</v>
      </c>
      <c r="C11" s="106"/>
      <c r="D11" s="107"/>
      <c r="E11" s="107"/>
      <c r="F11" s="107"/>
      <c r="G11" s="107"/>
      <c r="H11" s="108"/>
      <c r="I11" s="108"/>
      <c r="J11" s="108"/>
      <c r="K11" s="109"/>
      <c r="L11" s="109"/>
    </row>
    <row r="12" spans="2:58">
      <c r="B12" s="113" t="s">
        <v>141</v>
      </c>
      <c r="C12" s="106"/>
      <c r="D12" s="106"/>
      <c r="E12" s="107"/>
      <c r="F12" s="107"/>
      <c r="G12" s="107"/>
      <c r="H12" s="108"/>
      <c r="I12" s="108"/>
      <c r="J12" s="108"/>
      <c r="K12" s="109"/>
      <c r="L12" s="109"/>
    </row>
    <row r="13" spans="2:58">
      <c r="B13" s="21" t="s">
        <v>137</v>
      </c>
      <c r="C13" s="27"/>
      <c r="D13" s="27"/>
      <c r="E13" s="19"/>
      <c r="F13" s="19"/>
      <c r="G13" s="19"/>
      <c r="H13" s="72"/>
      <c r="I13" s="72"/>
      <c r="J13" s="72"/>
      <c r="K13" s="20"/>
      <c r="L13" s="20"/>
    </row>
    <row r="14" spans="2:58">
      <c r="B14" s="21" t="s">
        <v>138</v>
      </c>
      <c r="C14" s="27"/>
      <c r="D14" s="27"/>
      <c r="E14" s="19"/>
      <c r="F14" s="19"/>
      <c r="G14" s="19"/>
      <c r="H14" s="72"/>
      <c r="I14" s="72"/>
      <c r="J14" s="72"/>
      <c r="K14" s="20"/>
      <c r="L14" s="20"/>
    </row>
    <row r="15" spans="2:58">
      <c r="B15" s="113" t="s">
        <v>142</v>
      </c>
      <c r="C15" s="106"/>
      <c r="D15" s="106"/>
      <c r="E15" s="107"/>
      <c r="F15" s="107"/>
      <c r="G15" s="107"/>
      <c r="H15" s="108"/>
      <c r="I15" s="108"/>
      <c r="J15" s="108"/>
      <c r="K15" s="109"/>
      <c r="L15" s="109"/>
    </row>
    <row r="16" spans="2:58">
      <c r="B16" s="21" t="s">
        <v>139</v>
      </c>
      <c r="C16" s="27"/>
      <c r="D16" s="27"/>
      <c r="E16" s="19"/>
      <c r="F16" s="19"/>
      <c r="G16" s="19"/>
      <c r="H16" s="72"/>
      <c r="I16" s="72"/>
      <c r="J16" s="72"/>
      <c r="K16" s="20"/>
      <c r="L16" s="20"/>
    </row>
    <row r="17" spans="2:12">
      <c r="B17" s="21" t="s">
        <v>140</v>
      </c>
      <c r="C17" s="27"/>
      <c r="D17" s="27"/>
      <c r="E17" s="19"/>
      <c r="F17" s="19"/>
      <c r="G17" s="19"/>
      <c r="H17" s="72"/>
      <c r="I17" s="72"/>
      <c r="J17" s="72"/>
      <c r="K17" s="20"/>
      <c r="L17" s="20"/>
    </row>
    <row r="18" spans="2:12">
      <c r="B18" s="22" t="s">
        <v>284</v>
      </c>
      <c r="C18" s="106"/>
      <c r="D18" s="107"/>
      <c r="E18" s="107"/>
      <c r="F18" s="107"/>
      <c r="G18" s="107"/>
      <c r="H18" s="108"/>
      <c r="I18" s="108"/>
      <c r="J18" s="108"/>
      <c r="K18" s="109"/>
      <c r="L18" s="109"/>
    </row>
    <row r="19" spans="2:12">
      <c r="B19" s="26" t="s">
        <v>141</v>
      </c>
      <c r="C19" s="106"/>
      <c r="D19" s="106"/>
      <c r="E19" s="107"/>
      <c r="F19" s="107"/>
      <c r="G19" s="107"/>
      <c r="H19" s="108"/>
      <c r="I19" s="108"/>
      <c r="J19" s="108"/>
      <c r="K19" s="109"/>
      <c r="L19" s="109"/>
    </row>
    <row r="20" spans="2:12">
      <c r="B20" s="21" t="s">
        <v>137</v>
      </c>
      <c r="C20" s="27"/>
      <c r="D20" s="27"/>
      <c r="E20" s="19"/>
      <c r="F20" s="19"/>
      <c r="G20" s="19"/>
      <c r="H20" s="72"/>
      <c r="I20" s="72"/>
      <c r="J20" s="72"/>
      <c r="K20" s="20"/>
      <c r="L20" s="20"/>
    </row>
    <row r="21" spans="2:12">
      <c r="B21" s="21" t="s">
        <v>138</v>
      </c>
      <c r="C21" s="27"/>
      <c r="D21" s="27"/>
      <c r="E21" s="19"/>
      <c r="F21" s="19"/>
      <c r="G21" s="19"/>
      <c r="H21" s="72"/>
      <c r="I21" s="72"/>
      <c r="J21" s="72"/>
      <c r="K21" s="20"/>
      <c r="L21" s="20"/>
    </row>
    <row r="22" spans="2:12">
      <c r="B22" s="26" t="s">
        <v>142</v>
      </c>
      <c r="C22" s="106"/>
      <c r="D22" s="106"/>
      <c r="E22" s="107"/>
      <c r="F22" s="107"/>
      <c r="G22" s="107"/>
      <c r="H22" s="108"/>
      <c r="I22" s="108"/>
      <c r="J22" s="108"/>
      <c r="K22" s="109"/>
      <c r="L22" s="109"/>
    </row>
    <row r="23" spans="2:12">
      <c r="B23" s="21" t="s">
        <v>139</v>
      </c>
      <c r="C23" s="27"/>
      <c r="D23" s="27"/>
      <c r="E23" s="19"/>
      <c r="F23" s="19"/>
      <c r="G23" s="19"/>
      <c r="H23" s="72"/>
      <c r="I23" s="72"/>
      <c r="J23" s="72"/>
      <c r="K23" s="20"/>
      <c r="L23" s="20"/>
    </row>
    <row r="24" spans="2:12">
      <c r="B24" s="21" t="s">
        <v>140</v>
      </c>
      <c r="C24" s="27"/>
      <c r="D24" s="27"/>
      <c r="E24" s="19"/>
      <c r="F24" s="19"/>
      <c r="G24" s="19"/>
      <c r="H24" s="72"/>
      <c r="I24" s="72"/>
      <c r="J24" s="72"/>
      <c r="K24" s="20"/>
      <c r="L24" s="20"/>
    </row>
    <row r="25" spans="2:12">
      <c r="F25" s="3"/>
      <c r="G25" s="3"/>
      <c r="H25" s="3"/>
      <c r="I25" s="3"/>
      <c r="J25" s="3"/>
      <c r="K25" s="3"/>
    </row>
    <row r="26" spans="2:12">
      <c r="E26" s="3"/>
      <c r="F26" s="3"/>
      <c r="G26" s="3"/>
      <c r="H26" s="3"/>
      <c r="I26" s="3"/>
      <c r="J26" s="3"/>
      <c r="K26" s="3"/>
    </row>
    <row r="27" spans="2:12">
      <c r="F27" s="3"/>
      <c r="G27" s="3"/>
      <c r="H27" s="3"/>
      <c r="I27" s="3"/>
      <c r="J27" s="3"/>
      <c r="K27" s="3"/>
    </row>
    <row r="28" spans="2:12">
      <c r="F28" s="3"/>
      <c r="G28" s="3"/>
      <c r="H28" s="3"/>
      <c r="I28" s="3"/>
      <c r="J28" s="3"/>
      <c r="K28" s="3"/>
    </row>
    <row r="29" spans="2:12">
      <c r="F29" s="3"/>
      <c r="G29" s="3"/>
      <c r="H29" s="3"/>
      <c r="I29" s="3"/>
      <c r="J29" s="3"/>
      <c r="K29" s="3"/>
    </row>
    <row r="30" spans="2:12">
      <c r="F30" s="3"/>
      <c r="G30" s="3"/>
      <c r="H30" s="3"/>
      <c r="I30" s="3"/>
      <c r="J30" s="3"/>
      <c r="K30" s="3"/>
    </row>
    <row r="31" spans="2:12">
      <c r="F31" s="3"/>
      <c r="G31" s="3"/>
      <c r="H31" s="3"/>
      <c r="I31" s="3"/>
      <c r="J31" s="3"/>
      <c r="K31" s="3"/>
    </row>
    <row r="32" spans="2:12">
      <c r="F32" s="3"/>
      <c r="G32" s="3"/>
      <c r="H32" s="3"/>
      <c r="I32" s="3"/>
      <c r="J32" s="3"/>
      <c r="K32" s="3"/>
    </row>
    <row r="33" spans="6:11">
      <c r="F33" s="3"/>
      <c r="G33" s="3"/>
      <c r="H33" s="3"/>
      <c r="I33" s="3"/>
      <c r="J33" s="3"/>
      <c r="K33" s="3"/>
    </row>
    <row r="34" spans="6:11">
      <c r="F34" s="3"/>
      <c r="G34" s="3"/>
      <c r="H34" s="3"/>
      <c r="I34" s="3"/>
      <c r="J34" s="3"/>
      <c r="K34" s="3"/>
    </row>
    <row r="35" spans="6:11">
      <c r="F35" s="3"/>
      <c r="G35" s="3"/>
      <c r="H35" s="3"/>
      <c r="I35" s="3"/>
      <c r="J35" s="3"/>
      <c r="K35" s="3"/>
    </row>
    <row r="36" spans="6:11">
      <c r="F36" s="3"/>
      <c r="G36" s="3"/>
      <c r="H36" s="3"/>
      <c r="I36" s="3"/>
      <c r="J36" s="3"/>
      <c r="K36" s="3"/>
    </row>
    <row r="37" spans="6:11">
      <c r="F37" s="3"/>
      <c r="G37" s="3"/>
      <c r="H37" s="3"/>
      <c r="I37" s="3"/>
      <c r="J37" s="3"/>
      <c r="K37" s="3"/>
    </row>
    <row r="38" spans="6:11">
      <c r="F38" s="3"/>
      <c r="G38" s="3"/>
      <c r="H38" s="3"/>
      <c r="I38" s="3"/>
      <c r="J38" s="3"/>
      <c r="K38" s="3"/>
    </row>
    <row r="39" spans="6:11">
      <c r="F39" s="3"/>
      <c r="G39" s="3"/>
      <c r="H39" s="3"/>
      <c r="I39" s="3"/>
      <c r="J39" s="3"/>
      <c r="K39" s="3"/>
    </row>
    <row r="40" spans="6:11">
      <c r="F40" s="3"/>
      <c r="G40" s="3"/>
      <c r="H40" s="3"/>
      <c r="I40" s="3"/>
      <c r="J40" s="3"/>
      <c r="K40" s="3"/>
    </row>
    <row r="41" spans="6:11">
      <c r="F41" s="3"/>
      <c r="G41" s="3"/>
      <c r="H41" s="3"/>
      <c r="I41" s="3"/>
      <c r="J41" s="3"/>
      <c r="K41" s="3"/>
    </row>
    <row r="42" spans="6:11">
      <c r="F42" s="3"/>
      <c r="G42" s="3"/>
      <c r="H42" s="3"/>
      <c r="I42" s="3"/>
      <c r="J42" s="3"/>
      <c r="K42" s="3"/>
    </row>
    <row r="43" spans="6:11">
      <c r="F43" s="3"/>
      <c r="G43" s="3"/>
      <c r="H43" s="3"/>
      <c r="I43" s="3"/>
      <c r="J43" s="3"/>
      <c r="K43" s="3"/>
    </row>
    <row r="44" spans="6:11">
      <c r="F44" s="3"/>
      <c r="G44" s="3"/>
      <c r="H44" s="3"/>
      <c r="I44" s="3"/>
      <c r="J44" s="3"/>
      <c r="K44" s="3"/>
    </row>
    <row r="45" spans="6:11">
      <c r="F45" s="3"/>
      <c r="G45" s="3"/>
      <c r="H45" s="3"/>
      <c r="I45" s="3"/>
      <c r="J45" s="3"/>
      <c r="K45" s="3"/>
    </row>
    <row r="46" spans="6:11">
      <c r="F46" s="3"/>
      <c r="G46" s="3"/>
      <c r="H46" s="3"/>
      <c r="I46" s="3"/>
      <c r="J46" s="3"/>
      <c r="K46" s="3"/>
    </row>
    <row r="47" spans="6:11">
      <c r="F47" s="3"/>
      <c r="G47" s="3"/>
      <c r="H47" s="3"/>
      <c r="I47" s="3"/>
      <c r="J47" s="3"/>
      <c r="K47" s="3"/>
    </row>
    <row r="48" spans="6:11">
      <c r="F48" s="3"/>
      <c r="G48" s="3"/>
      <c r="H48" s="3"/>
      <c r="I48" s="3"/>
      <c r="J48" s="3"/>
      <c r="K48" s="3"/>
    </row>
    <row r="49" spans="6:11">
      <c r="F49" s="3"/>
      <c r="G49" s="3"/>
      <c r="H49" s="3"/>
      <c r="I49" s="3"/>
      <c r="J49" s="3"/>
      <c r="K49" s="3"/>
    </row>
    <row r="50" spans="6:11">
      <c r="F50" s="3"/>
      <c r="G50" s="3"/>
      <c r="H50" s="3"/>
      <c r="I50" s="3"/>
      <c r="J50" s="3"/>
      <c r="K50" s="3"/>
    </row>
    <row r="51" spans="6:11">
      <c r="F51" s="3"/>
      <c r="G51" s="3"/>
      <c r="H51" s="3"/>
      <c r="I51" s="3"/>
      <c r="J51" s="3"/>
      <c r="K51" s="3"/>
    </row>
    <row r="52" spans="6:11">
      <c r="F52" s="3"/>
      <c r="G52" s="3"/>
      <c r="H52" s="3"/>
      <c r="I52" s="3"/>
      <c r="J52" s="3"/>
      <c r="K52" s="3"/>
    </row>
    <row r="53" spans="6:11">
      <c r="F53" s="3"/>
      <c r="G53" s="3"/>
      <c r="H53" s="3"/>
      <c r="I53" s="3"/>
      <c r="J53" s="3"/>
      <c r="K53" s="3"/>
    </row>
    <row r="54" spans="6:11">
      <c r="F54" s="3"/>
      <c r="G54" s="3"/>
      <c r="H54" s="3"/>
      <c r="I54" s="3"/>
      <c r="J54" s="3"/>
      <c r="K54" s="3"/>
    </row>
    <row r="55" spans="6:11">
      <c r="F55" s="3"/>
      <c r="G55" s="3"/>
      <c r="H55" s="3"/>
      <c r="I55" s="3"/>
      <c r="J55" s="3"/>
      <c r="K55" s="3"/>
    </row>
    <row r="56" spans="6:11">
      <c r="F56" s="3"/>
      <c r="G56" s="3"/>
      <c r="H56" s="3"/>
      <c r="I56" s="3"/>
      <c r="J56" s="3"/>
      <c r="K56" s="3"/>
    </row>
    <row r="57" spans="6:11">
      <c r="F57" s="3"/>
      <c r="G57" s="3"/>
      <c r="H57" s="3"/>
      <c r="I57" s="3"/>
      <c r="J57" s="3"/>
      <c r="K57" s="3"/>
    </row>
    <row r="58" spans="6:11">
      <c r="F58" s="3"/>
      <c r="G58" s="3"/>
      <c r="H58" s="3"/>
      <c r="I58" s="3"/>
      <c r="J58" s="3"/>
      <c r="K58" s="3"/>
    </row>
    <row r="59" spans="6:11">
      <c r="F59" s="3"/>
      <c r="G59" s="3"/>
      <c r="H59" s="3"/>
      <c r="I59" s="3"/>
      <c r="J59" s="3"/>
      <c r="K59" s="3"/>
    </row>
    <row r="60" spans="6:11">
      <c r="F60" s="3"/>
      <c r="G60" s="3"/>
      <c r="H60" s="3"/>
      <c r="I60" s="3"/>
      <c r="J60" s="3"/>
      <c r="K60" s="3"/>
    </row>
    <row r="61" spans="6:11">
      <c r="F61" s="3"/>
      <c r="G61" s="3"/>
      <c r="H61" s="3"/>
      <c r="I61" s="3"/>
      <c r="J61" s="3"/>
      <c r="K61" s="3"/>
    </row>
    <row r="62" spans="6:11">
      <c r="F62" s="3"/>
      <c r="G62" s="3"/>
      <c r="H62" s="3"/>
      <c r="I62" s="3"/>
      <c r="J62" s="3"/>
      <c r="K62" s="3"/>
    </row>
    <row r="63" spans="6:11">
      <c r="F63" s="3"/>
      <c r="G63" s="3"/>
      <c r="H63" s="3"/>
      <c r="I63" s="3"/>
      <c r="J63" s="3"/>
      <c r="K63" s="3"/>
    </row>
    <row r="64" spans="6:11">
      <c r="F64" s="3"/>
      <c r="G64" s="3"/>
      <c r="H64" s="3"/>
      <c r="I64" s="3"/>
      <c r="J64" s="3"/>
      <c r="K64" s="3"/>
    </row>
    <row r="65" spans="6:11">
      <c r="F65" s="3"/>
      <c r="G65" s="3"/>
      <c r="H65" s="3"/>
      <c r="I65" s="3"/>
      <c r="J65" s="3"/>
      <c r="K65" s="3"/>
    </row>
    <row r="66" spans="6:11">
      <c r="F66" s="3"/>
      <c r="G66" s="3"/>
      <c r="H66" s="3"/>
      <c r="I66" s="3"/>
      <c r="J66" s="3"/>
      <c r="K66" s="3"/>
    </row>
    <row r="67" spans="6:11">
      <c r="F67" s="3"/>
      <c r="G67" s="3"/>
      <c r="H67" s="3"/>
      <c r="I67" s="3"/>
      <c r="J67" s="3"/>
      <c r="K67" s="3"/>
    </row>
    <row r="68" spans="6:11">
      <c r="F68" s="3"/>
      <c r="G68" s="3"/>
      <c r="H68" s="3"/>
      <c r="I68" s="3"/>
      <c r="J68" s="3"/>
      <c r="K68" s="3"/>
    </row>
    <row r="69" spans="6:11">
      <c r="F69" s="3"/>
      <c r="G69" s="3"/>
      <c r="H69" s="3"/>
      <c r="I69" s="3"/>
      <c r="J69" s="3"/>
      <c r="K69" s="3"/>
    </row>
    <row r="70" spans="6:11">
      <c r="F70" s="3"/>
      <c r="G70" s="3"/>
      <c r="H70" s="3"/>
      <c r="I70" s="3"/>
      <c r="J70" s="3"/>
      <c r="K70" s="3"/>
    </row>
    <row r="71" spans="6:11">
      <c r="F71" s="3"/>
      <c r="G71" s="3"/>
      <c r="H71" s="3"/>
      <c r="I71" s="3"/>
      <c r="J71" s="3"/>
      <c r="K71" s="3"/>
    </row>
    <row r="72" spans="6:11">
      <c r="F72" s="3"/>
      <c r="G72" s="3"/>
      <c r="H72" s="3"/>
      <c r="I72" s="3"/>
      <c r="J72" s="3"/>
      <c r="K72" s="3"/>
    </row>
    <row r="73" spans="6:11">
      <c r="F73" s="3"/>
      <c r="G73" s="3"/>
      <c r="H73" s="3"/>
      <c r="I73" s="3"/>
      <c r="J73" s="3"/>
      <c r="K73" s="3"/>
    </row>
    <row r="74" spans="6:11">
      <c r="F74" s="3"/>
      <c r="G74" s="3"/>
      <c r="H74" s="3"/>
      <c r="I74" s="3"/>
      <c r="J74" s="3"/>
      <c r="K74" s="3"/>
    </row>
    <row r="75" spans="6:11">
      <c r="F75" s="3"/>
      <c r="G75" s="3"/>
      <c r="H75" s="3"/>
      <c r="I75" s="3"/>
      <c r="J75" s="3"/>
      <c r="K75" s="3"/>
    </row>
    <row r="76" spans="6:11">
      <c r="F76" s="3"/>
      <c r="G76" s="3"/>
      <c r="H76" s="3"/>
      <c r="I76" s="3"/>
      <c r="J76" s="3"/>
      <c r="K76" s="3"/>
    </row>
    <row r="77" spans="6:11">
      <c r="F77" s="3"/>
      <c r="G77" s="3"/>
      <c r="H77" s="3"/>
      <c r="I77" s="3"/>
      <c r="J77" s="3"/>
      <c r="K77" s="3"/>
    </row>
    <row r="78" spans="6:11">
      <c r="F78" s="3"/>
      <c r="G78" s="3"/>
      <c r="H78" s="3"/>
      <c r="I78" s="3"/>
      <c r="J78" s="3"/>
      <c r="K78" s="3"/>
    </row>
    <row r="79" spans="6:11">
      <c r="F79" s="3"/>
      <c r="G79" s="3"/>
      <c r="H79" s="3"/>
      <c r="I79" s="3"/>
      <c r="J79" s="3"/>
      <c r="K79" s="3"/>
    </row>
    <row r="80" spans="6:11">
      <c r="F80" s="3"/>
      <c r="G80" s="3"/>
      <c r="H80" s="3"/>
      <c r="I80" s="3"/>
      <c r="J80" s="3"/>
      <c r="K80" s="3"/>
    </row>
    <row r="81" spans="6:11">
      <c r="F81" s="3"/>
      <c r="G81" s="3"/>
      <c r="H81" s="3"/>
      <c r="I81" s="3"/>
      <c r="J81" s="3"/>
      <c r="K81" s="3"/>
    </row>
    <row r="82" spans="6:11">
      <c r="F82" s="3"/>
      <c r="G82" s="3"/>
      <c r="H82" s="3"/>
      <c r="I82" s="3"/>
      <c r="J82" s="3"/>
      <c r="K82" s="3"/>
    </row>
    <row r="83" spans="6:11">
      <c r="F83" s="3"/>
      <c r="G83" s="3"/>
      <c r="H83" s="3"/>
      <c r="I83" s="3"/>
      <c r="J83" s="3"/>
      <c r="K83" s="3"/>
    </row>
    <row r="84" spans="6:11">
      <c r="F84" s="3"/>
      <c r="G84" s="3"/>
      <c r="H84" s="3"/>
      <c r="I84" s="3"/>
      <c r="J84" s="3"/>
      <c r="K84" s="3"/>
    </row>
    <row r="85" spans="6:11">
      <c r="F85" s="3"/>
      <c r="G85" s="3"/>
      <c r="H85" s="3"/>
      <c r="I85" s="3"/>
      <c r="J85" s="3"/>
      <c r="K85" s="3"/>
    </row>
    <row r="86" spans="6:11">
      <c r="F86" s="3"/>
      <c r="G86" s="3"/>
      <c r="H86" s="3"/>
      <c r="I86" s="3"/>
      <c r="J86" s="3"/>
      <c r="K86" s="3"/>
    </row>
    <row r="87" spans="6:11">
      <c r="F87" s="3"/>
      <c r="G87" s="3"/>
      <c r="H87" s="3"/>
      <c r="I87" s="3"/>
      <c r="J87" s="3"/>
      <c r="K87" s="3"/>
    </row>
    <row r="88" spans="6:11">
      <c r="F88" s="3"/>
      <c r="G88" s="3"/>
      <c r="H88" s="3"/>
      <c r="I88" s="3"/>
      <c r="J88" s="3"/>
      <c r="K88" s="3"/>
    </row>
    <row r="89" spans="6:11">
      <c r="F89" s="3"/>
      <c r="G89" s="3"/>
      <c r="H89" s="3"/>
      <c r="I89" s="3"/>
      <c r="J89" s="3"/>
      <c r="K89" s="3"/>
    </row>
    <row r="90" spans="6:11">
      <c r="F90" s="3"/>
      <c r="G90" s="3"/>
      <c r="H90" s="3"/>
      <c r="I90" s="3"/>
      <c r="J90" s="3"/>
      <c r="K90" s="3"/>
    </row>
    <row r="91" spans="6:11">
      <c r="F91" s="3"/>
      <c r="G91" s="3"/>
      <c r="H91" s="3"/>
      <c r="I91" s="3"/>
      <c r="J91" s="3"/>
      <c r="K91" s="3"/>
    </row>
    <row r="92" spans="6:11">
      <c r="F92" s="3"/>
      <c r="G92" s="3"/>
      <c r="H92" s="3"/>
      <c r="I92" s="3"/>
      <c r="J92" s="3"/>
      <c r="K92" s="3"/>
    </row>
    <row r="93" spans="6:11">
      <c r="F93" s="3"/>
      <c r="G93" s="3"/>
      <c r="H93" s="3"/>
      <c r="I93" s="3"/>
      <c r="J93" s="3"/>
      <c r="K93" s="3"/>
    </row>
    <row r="94" spans="6:11">
      <c r="F94" s="3"/>
      <c r="G94" s="3"/>
      <c r="H94" s="3"/>
      <c r="I94" s="3"/>
      <c r="J94" s="3"/>
      <c r="K94" s="3"/>
    </row>
    <row r="95" spans="6:11">
      <c r="F95" s="3"/>
      <c r="G95" s="3"/>
      <c r="H95" s="3"/>
      <c r="I95" s="3"/>
      <c r="J95" s="3"/>
      <c r="K95" s="3"/>
    </row>
    <row r="96" spans="6:11">
      <c r="F96" s="3"/>
      <c r="G96" s="3"/>
      <c r="H96" s="3"/>
      <c r="I96" s="3"/>
      <c r="J96" s="3"/>
      <c r="K96" s="3"/>
    </row>
    <row r="97" spans="6:11">
      <c r="F97" s="3"/>
      <c r="G97" s="3"/>
      <c r="H97" s="3"/>
      <c r="I97" s="3"/>
      <c r="J97" s="3"/>
      <c r="K97" s="3"/>
    </row>
    <row r="98" spans="6:11">
      <c r="F98" s="3"/>
      <c r="G98" s="3"/>
      <c r="H98" s="3"/>
      <c r="I98" s="3"/>
      <c r="J98" s="3"/>
      <c r="K98" s="3"/>
    </row>
    <row r="99" spans="6:11">
      <c r="F99" s="3"/>
      <c r="G99" s="3"/>
      <c r="H99" s="3"/>
      <c r="I99" s="3"/>
      <c r="J99" s="3"/>
      <c r="K99" s="3"/>
    </row>
    <row r="100" spans="6:11">
      <c r="F100" s="3"/>
      <c r="G100" s="3"/>
      <c r="H100" s="3"/>
      <c r="I100" s="3"/>
      <c r="J100" s="3"/>
      <c r="K100" s="3"/>
    </row>
    <row r="101" spans="6:11">
      <c r="F101" s="3"/>
      <c r="G101" s="3"/>
      <c r="H101" s="3"/>
      <c r="I101" s="3"/>
      <c r="J101" s="3"/>
      <c r="K101" s="3"/>
    </row>
    <row r="102" spans="6:11">
      <c r="F102" s="3"/>
      <c r="G102" s="3"/>
      <c r="H102" s="3"/>
      <c r="I102" s="3"/>
      <c r="J102" s="3"/>
      <c r="K102" s="3"/>
    </row>
    <row r="103" spans="6:11">
      <c r="F103" s="3"/>
      <c r="G103" s="3"/>
      <c r="H103" s="3"/>
      <c r="I103" s="3"/>
      <c r="J103" s="3"/>
      <c r="K103" s="3"/>
    </row>
    <row r="104" spans="6:11">
      <c r="F104" s="3"/>
      <c r="G104" s="3"/>
      <c r="H104" s="3"/>
      <c r="I104" s="3"/>
      <c r="J104" s="3"/>
      <c r="K104" s="3"/>
    </row>
    <row r="105" spans="6:11">
      <c r="F105" s="3"/>
      <c r="G105" s="3"/>
      <c r="H105" s="3"/>
      <c r="I105" s="3"/>
      <c r="J105" s="3"/>
      <c r="K105" s="3"/>
    </row>
    <row r="106" spans="6:11">
      <c r="F106" s="3"/>
      <c r="G106" s="3"/>
      <c r="H106" s="3"/>
      <c r="I106" s="3"/>
      <c r="J106" s="3"/>
      <c r="K106" s="3"/>
    </row>
    <row r="107" spans="6:11">
      <c r="F107" s="3"/>
      <c r="G107" s="3"/>
      <c r="H107" s="3"/>
      <c r="I107" s="3"/>
      <c r="J107" s="3"/>
      <c r="K107" s="3"/>
    </row>
    <row r="108" spans="6:11">
      <c r="F108" s="3"/>
      <c r="G108" s="3"/>
      <c r="H108" s="3"/>
      <c r="I108" s="3"/>
      <c r="J108" s="3"/>
      <c r="K108" s="3"/>
    </row>
    <row r="109" spans="6:11">
      <c r="F109" s="3"/>
      <c r="G109" s="3"/>
      <c r="H109" s="3"/>
      <c r="I109" s="3"/>
      <c r="J109" s="3"/>
      <c r="K109" s="3"/>
    </row>
    <row r="110" spans="6:11">
      <c r="F110" s="3"/>
      <c r="G110" s="3"/>
      <c r="H110" s="3"/>
      <c r="I110" s="3"/>
      <c r="J110" s="3"/>
      <c r="K110" s="3"/>
    </row>
    <row r="111" spans="6:11">
      <c r="F111" s="3"/>
      <c r="G111" s="3"/>
      <c r="H111" s="3"/>
      <c r="I111" s="3"/>
      <c r="J111" s="3"/>
      <c r="K111" s="3"/>
    </row>
    <row r="112" spans="6:11">
      <c r="F112" s="3"/>
      <c r="G112" s="3"/>
      <c r="H112" s="3"/>
      <c r="I112" s="3"/>
      <c r="J112" s="3"/>
      <c r="K112" s="3"/>
    </row>
    <row r="113" spans="6:11">
      <c r="F113" s="3"/>
      <c r="G113" s="3"/>
      <c r="H113" s="3"/>
      <c r="I113" s="3"/>
      <c r="J113" s="3"/>
      <c r="K113" s="3"/>
    </row>
    <row r="114" spans="6:11">
      <c r="F114" s="3"/>
      <c r="G114" s="3"/>
      <c r="H114" s="3"/>
      <c r="I114" s="3"/>
      <c r="J114" s="3"/>
      <c r="K114" s="3"/>
    </row>
    <row r="115" spans="6:11">
      <c r="F115" s="3"/>
      <c r="G115" s="3"/>
      <c r="H115" s="3"/>
      <c r="I115" s="3"/>
      <c r="J115" s="3"/>
      <c r="K115" s="3"/>
    </row>
    <row r="116" spans="6:11">
      <c r="F116" s="3"/>
      <c r="G116" s="3"/>
      <c r="H116" s="3"/>
      <c r="I116" s="3"/>
      <c r="J116" s="3"/>
      <c r="K116" s="3"/>
    </row>
    <row r="117" spans="6:11">
      <c r="F117" s="3"/>
      <c r="G117" s="3"/>
      <c r="H117" s="3"/>
      <c r="I117" s="3"/>
      <c r="J117" s="3"/>
      <c r="K117" s="3"/>
    </row>
    <row r="118" spans="6:11">
      <c r="F118" s="3"/>
      <c r="G118" s="3"/>
      <c r="H118" s="3"/>
      <c r="I118" s="3"/>
      <c r="J118" s="3"/>
      <c r="K118" s="3"/>
    </row>
    <row r="119" spans="6:11">
      <c r="F119" s="3"/>
      <c r="G119" s="3"/>
      <c r="H119" s="3"/>
      <c r="I119" s="3"/>
      <c r="J119" s="3"/>
      <c r="K119" s="3"/>
    </row>
    <row r="120" spans="6:11">
      <c r="F120" s="3"/>
      <c r="G120" s="3"/>
      <c r="H120" s="3"/>
      <c r="I120" s="3"/>
      <c r="J120" s="3"/>
      <c r="K120" s="3"/>
    </row>
    <row r="121" spans="6:11">
      <c r="F121" s="3"/>
      <c r="G121" s="3"/>
      <c r="H121" s="3"/>
      <c r="I121" s="3"/>
      <c r="J121" s="3"/>
      <c r="K121" s="3"/>
    </row>
    <row r="122" spans="6:11">
      <c r="F122" s="3"/>
      <c r="G122" s="3"/>
      <c r="H122" s="3"/>
      <c r="I122" s="3"/>
      <c r="J122" s="3"/>
      <c r="K122" s="3"/>
    </row>
    <row r="123" spans="6:11">
      <c r="F123" s="3"/>
      <c r="G123" s="3"/>
      <c r="H123" s="3"/>
      <c r="I123" s="3"/>
      <c r="J123" s="3"/>
      <c r="K123" s="3"/>
    </row>
    <row r="124" spans="6:11">
      <c r="F124" s="3"/>
      <c r="G124" s="3"/>
      <c r="H124" s="3"/>
      <c r="I124" s="3"/>
      <c r="J124" s="3"/>
      <c r="K124" s="3"/>
    </row>
    <row r="125" spans="6:11">
      <c r="F125" s="3"/>
      <c r="G125" s="3"/>
      <c r="H125" s="3"/>
      <c r="I125" s="3"/>
      <c r="J125" s="3"/>
      <c r="K125" s="3"/>
    </row>
    <row r="126" spans="6:11">
      <c r="F126" s="3"/>
      <c r="G126" s="3"/>
      <c r="H126" s="3"/>
      <c r="I126" s="3"/>
      <c r="J126" s="3"/>
      <c r="K126" s="3"/>
    </row>
    <row r="127" spans="6:11">
      <c r="F127" s="3"/>
      <c r="G127" s="3"/>
      <c r="H127" s="3"/>
      <c r="I127" s="3"/>
      <c r="J127" s="3"/>
      <c r="K127" s="3"/>
    </row>
    <row r="128" spans="6:11">
      <c r="F128" s="3"/>
      <c r="G128" s="3"/>
      <c r="H128" s="3"/>
      <c r="I128" s="3"/>
      <c r="J128" s="3"/>
      <c r="K128" s="3"/>
    </row>
    <row r="129" spans="6:11">
      <c r="F129" s="3"/>
      <c r="G129" s="3"/>
      <c r="H129" s="3"/>
      <c r="I129" s="3"/>
      <c r="J129" s="3"/>
      <c r="K129" s="3"/>
    </row>
    <row r="130" spans="6:11">
      <c r="F130" s="3"/>
      <c r="G130" s="3"/>
      <c r="H130" s="3"/>
      <c r="I130" s="3"/>
      <c r="J130" s="3"/>
      <c r="K130" s="3"/>
    </row>
    <row r="131" spans="6:11">
      <c r="F131" s="3"/>
      <c r="G131" s="3"/>
      <c r="H131" s="3"/>
      <c r="I131" s="3"/>
      <c r="J131" s="3"/>
      <c r="K131" s="3"/>
    </row>
    <row r="132" spans="6:11">
      <c r="F132" s="3"/>
      <c r="G132" s="3"/>
      <c r="H132" s="3"/>
      <c r="I132" s="3"/>
      <c r="J132" s="3"/>
      <c r="K132" s="3"/>
    </row>
    <row r="133" spans="6:11">
      <c r="F133" s="3"/>
      <c r="G133" s="3"/>
      <c r="H133" s="3"/>
      <c r="I133" s="3"/>
      <c r="J133" s="3"/>
      <c r="K133" s="3"/>
    </row>
    <row r="134" spans="6:11">
      <c r="F134" s="3"/>
      <c r="G134" s="3"/>
      <c r="H134" s="3"/>
      <c r="I134" s="3"/>
      <c r="J134" s="3"/>
      <c r="K134" s="3"/>
    </row>
    <row r="135" spans="6:11">
      <c r="F135" s="3"/>
      <c r="G135" s="3"/>
      <c r="H135" s="3"/>
      <c r="I135" s="3"/>
      <c r="J135" s="3"/>
      <c r="K135" s="3"/>
    </row>
    <row r="136" spans="6:11">
      <c r="F136" s="3"/>
      <c r="G136" s="3"/>
      <c r="H136" s="3"/>
      <c r="I136" s="3"/>
      <c r="J136" s="3"/>
      <c r="K136" s="3"/>
    </row>
    <row r="137" spans="6:11">
      <c r="F137" s="3"/>
      <c r="G137" s="3"/>
      <c r="H137" s="3"/>
      <c r="I137" s="3"/>
      <c r="J137" s="3"/>
      <c r="K137" s="3"/>
    </row>
    <row r="138" spans="6:11">
      <c r="F138" s="3"/>
      <c r="G138" s="3"/>
      <c r="H138" s="3"/>
      <c r="I138" s="3"/>
      <c r="J138" s="3"/>
      <c r="K138" s="3"/>
    </row>
    <row r="139" spans="6:11">
      <c r="F139" s="3"/>
      <c r="G139" s="3"/>
      <c r="H139" s="3"/>
      <c r="I139" s="3"/>
      <c r="J139" s="3"/>
      <c r="K139" s="3"/>
    </row>
    <row r="140" spans="6:11">
      <c r="F140" s="3"/>
      <c r="G140" s="3"/>
      <c r="H140" s="3"/>
      <c r="I140" s="3"/>
      <c r="J140" s="3"/>
      <c r="K140" s="3"/>
    </row>
    <row r="141" spans="6:11">
      <c r="F141" s="3"/>
      <c r="G141" s="3"/>
      <c r="H141" s="3"/>
      <c r="I141" s="3"/>
      <c r="J141" s="3"/>
      <c r="K141" s="3"/>
    </row>
    <row r="142" spans="6:11">
      <c r="F142" s="3"/>
      <c r="G142" s="3"/>
      <c r="H142" s="3"/>
      <c r="I142" s="3"/>
      <c r="J142" s="3"/>
      <c r="K142" s="3"/>
    </row>
    <row r="143" spans="6:11">
      <c r="F143" s="3"/>
      <c r="G143" s="3"/>
      <c r="H143" s="3"/>
      <c r="I143" s="3"/>
      <c r="J143" s="3"/>
      <c r="K143" s="3"/>
    </row>
    <row r="144" spans="6:11">
      <c r="F144" s="3"/>
      <c r="G144" s="3"/>
      <c r="H144" s="3"/>
      <c r="I144" s="3"/>
      <c r="J144" s="3"/>
      <c r="K144" s="3"/>
    </row>
    <row r="145" spans="6:11">
      <c r="F145" s="3"/>
      <c r="G145" s="3"/>
      <c r="H145" s="3"/>
      <c r="I145" s="3"/>
      <c r="J145" s="3"/>
      <c r="K145" s="3"/>
    </row>
    <row r="146" spans="6:11">
      <c r="F146" s="3"/>
      <c r="G146" s="3"/>
      <c r="H146" s="3"/>
      <c r="I146" s="3"/>
      <c r="J146" s="3"/>
      <c r="K146" s="3"/>
    </row>
    <row r="147" spans="6:11">
      <c r="F147" s="3"/>
      <c r="G147" s="3"/>
      <c r="H147" s="3"/>
      <c r="I147" s="3"/>
      <c r="J147" s="3"/>
      <c r="K147" s="3"/>
    </row>
    <row r="148" spans="6:11">
      <c r="F148" s="3"/>
      <c r="G148" s="3"/>
      <c r="H148" s="3"/>
      <c r="I148" s="3"/>
      <c r="J148" s="3"/>
      <c r="K148" s="3"/>
    </row>
    <row r="149" spans="6:11">
      <c r="F149" s="3"/>
      <c r="G149" s="3"/>
      <c r="H149" s="3"/>
      <c r="I149" s="3"/>
      <c r="J149" s="3"/>
      <c r="K149" s="3"/>
    </row>
    <row r="150" spans="6:11">
      <c r="F150" s="3"/>
      <c r="G150" s="3"/>
      <c r="H150" s="3"/>
      <c r="I150" s="3"/>
      <c r="J150" s="3"/>
      <c r="K150" s="3"/>
    </row>
    <row r="151" spans="6:11">
      <c r="F151" s="3"/>
      <c r="G151" s="3"/>
      <c r="H151" s="3"/>
      <c r="I151" s="3"/>
      <c r="J151" s="3"/>
      <c r="K151" s="3"/>
    </row>
    <row r="152" spans="6:11">
      <c r="F152" s="3"/>
      <c r="G152" s="3"/>
      <c r="H152" s="3"/>
      <c r="I152" s="3"/>
      <c r="J152" s="3"/>
      <c r="K152" s="3"/>
    </row>
    <row r="153" spans="6:11">
      <c r="F153" s="3"/>
      <c r="G153" s="3"/>
      <c r="H153" s="3"/>
      <c r="I153" s="3"/>
      <c r="J153" s="3"/>
      <c r="K153" s="3"/>
    </row>
    <row r="154" spans="6:11">
      <c r="F154" s="3"/>
      <c r="G154" s="3"/>
      <c r="H154" s="3"/>
      <c r="I154" s="3"/>
      <c r="J154" s="3"/>
      <c r="K154" s="3"/>
    </row>
    <row r="155" spans="6:11">
      <c r="F155" s="3"/>
      <c r="G155" s="3"/>
      <c r="H155" s="3"/>
      <c r="I155" s="3"/>
      <c r="J155" s="3"/>
      <c r="K155" s="3"/>
    </row>
    <row r="156" spans="6:11">
      <c r="F156" s="3"/>
      <c r="G156" s="3"/>
      <c r="H156" s="3"/>
      <c r="I156" s="3"/>
      <c r="J156" s="3"/>
      <c r="K156" s="3"/>
    </row>
    <row r="157" spans="6:11">
      <c r="F157" s="3"/>
      <c r="G157" s="3"/>
      <c r="H157" s="3"/>
      <c r="I157" s="3"/>
      <c r="J157" s="3"/>
      <c r="K157" s="3"/>
    </row>
    <row r="158" spans="6:11">
      <c r="F158" s="3"/>
      <c r="G158" s="3"/>
      <c r="H158" s="3"/>
      <c r="I158" s="3"/>
      <c r="J158" s="3"/>
      <c r="K158" s="3"/>
    </row>
    <row r="159" spans="6:11">
      <c r="F159" s="3"/>
      <c r="G159" s="3"/>
      <c r="H159" s="3"/>
      <c r="I159" s="3"/>
      <c r="J159" s="3"/>
      <c r="K159" s="3"/>
    </row>
    <row r="160" spans="6:11">
      <c r="F160" s="3"/>
      <c r="G160" s="3"/>
      <c r="H160" s="3"/>
      <c r="I160" s="3"/>
      <c r="J160" s="3"/>
      <c r="K160" s="3"/>
    </row>
    <row r="161" spans="6:11">
      <c r="F161" s="3"/>
      <c r="G161" s="3"/>
      <c r="H161" s="3"/>
      <c r="I161" s="3"/>
      <c r="J161" s="3"/>
      <c r="K161" s="3"/>
    </row>
    <row r="162" spans="6:11">
      <c r="F162" s="3"/>
      <c r="G162" s="3"/>
      <c r="H162" s="3"/>
      <c r="I162" s="3"/>
      <c r="J162" s="3"/>
      <c r="K162" s="3"/>
    </row>
    <row r="163" spans="6:11">
      <c r="F163" s="3"/>
      <c r="G163" s="3"/>
      <c r="H163" s="3"/>
      <c r="I163" s="3"/>
      <c r="J163" s="3"/>
      <c r="K163" s="3"/>
    </row>
    <row r="164" spans="6:11">
      <c r="F164" s="3"/>
      <c r="G164" s="3"/>
      <c r="H164" s="3"/>
      <c r="I164" s="3"/>
      <c r="J164" s="3"/>
      <c r="K164" s="3"/>
    </row>
    <row r="165" spans="6:11">
      <c r="F165" s="3"/>
      <c r="G165" s="3"/>
      <c r="H165" s="3"/>
      <c r="I165" s="3"/>
      <c r="J165" s="3"/>
      <c r="K165" s="3"/>
    </row>
    <row r="166" spans="6:11">
      <c r="F166" s="3"/>
      <c r="G166" s="3"/>
      <c r="H166" s="3"/>
      <c r="I166" s="3"/>
      <c r="J166" s="3"/>
      <c r="K166" s="3"/>
    </row>
    <row r="167" spans="6:11">
      <c r="F167" s="3"/>
      <c r="G167" s="3"/>
      <c r="H167" s="3"/>
      <c r="I167" s="3"/>
      <c r="J167" s="3"/>
      <c r="K167" s="3"/>
    </row>
    <row r="168" spans="6:11">
      <c r="F168" s="3"/>
      <c r="G168" s="3"/>
      <c r="H168" s="3"/>
      <c r="I168" s="3"/>
      <c r="J168" s="3"/>
      <c r="K168" s="3"/>
    </row>
    <row r="169" spans="6:11">
      <c r="F169" s="3"/>
      <c r="G169" s="3"/>
      <c r="H169" s="3"/>
      <c r="I169" s="3"/>
      <c r="J169" s="3"/>
      <c r="K169" s="3"/>
    </row>
    <row r="170" spans="6:11">
      <c r="F170" s="3"/>
      <c r="G170" s="3"/>
      <c r="H170" s="3"/>
      <c r="I170" s="3"/>
      <c r="J170" s="3"/>
      <c r="K170" s="3"/>
    </row>
    <row r="171" spans="6:11">
      <c r="F171" s="3"/>
      <c r="G171" s="3"/>
      <c r="H171" s="3"/>
      <c r="I171" s="3"/>
      <c r="J171" s="3"/>
      <c r="K171" s="3"/>
    </row>
    <row r="172" spans="6:11">
      <c r="F172" s="3"/>
      <c r="G172" s="3"/>
      <c r="H172" s="3"/>
      <c r="I172" s="3"/>
      <c r="J172" s="3"/>
      <c r="K172" s="3"/>
    </row>
    <row r="173" spans="6:11">
      <c r="F173" s="3"/>
      <c r="G173" s="3"/>
      <c r="H173" s="3"/>
      <c r="I173" s="3"/>
      <c r="J173" s="3"/>
      <c r="K173" s="3"/>
    </row>
    <row r="174" spans="6:11">
      <c r="F174" s="3"/>
      <c r="G174" s="3"/>
      <c r="H174" s="3"/>
      <c r="I174" s="3"/>
      <c r="J174" s="3"/>
      <c r="K174" s="3"/>
    </row>
    <row r="175" spans="6:11">
      <c r="F175" s="3"/>
      <c r="G175" s="3"/>
      <c r="H175" s="3"/>
      <c r="I175" s="3"/>
      <c r="J175" s="3"/>
      <c r="K175" s="3"/>
    </row>
    <row r="176" spans="6:11">
      <c r="F176" s="3"/>
      <c r="G176" s="3"/>
      <c r="H176" s="3"/>
      <c r="I176" s="3"/>
      <c r="J176" s="3"/>
      <c r="K176" s="3"/>
    </row>
    <row r="177" spans="6:11">
      <c r="F177" s="3"/>
      <c r="G177" s="3"/>
      <c r="H177" s="3"/>
      <c r="I177" s="3"/>
      <c r="J177" s="3"/>
      <c r="K177" s="3"/>
    </row>
    <row r="178" spans="6:11">
      <c r="F178" s="3"/>
      <c r="G178" s="3"/>
      <c r="H178" s="3"/>
      <c r="I178" s="3"/>
      <c r="J178" s="3"/>
      <c r="K178" s="3"/>
    </row>
    <row r="179" spans="6:11">
      <c r="F179" s="3"/>
      <c r="G179" s="3"/>
      <c r="H179" s="3"/>
      <c r="I179" s="3"/>
      <c r="J179" s="3"/>
      <c r="K179" s="3"/>
    </row>
    <row r="180" spans="6:11">
      <c r="F180" s="3"/>
      <c r="G180" s="3"/>
      <c r="H180" s="3"/>
      <c r="I180" s="3"/>
      <c r="J180" s="3"/>
      <c r="K180" s="3"/>
    </row>
    <row r="181" spans="6:11">
      <c r="F181" s="3"/>
      <c r="G181" s="3"/>
      <c r="H181" s="3"/>
      <c r="I181" s="3"/>
      <c r="J181" s="3"/>
      <c r="K181" s="3"/>
    </row>
    <row r="182" spans="6:11">
      <c r="F182" s="3"/>
      <c r="G182" s="3"/>
      <c r="H182" s="3"/>
      <c r="I182" s="3"/>
      <c r="J182" s="3"/>
      <c r="K182" s="3"/>
    </row>
    <row r="183" spans="6:11">
      <c r="F183" s="3"/>
      <c r="G183" s="3"/>
      <c r="H183" s="3"/>
      <c r="I183" s="3"/>
      <c r="J183" s="3"/>
      <c r="K183" s="3"/>
    </row>
    <row r="184" spans="6:11">
      <c r="F184" s="3"/>
      <c r="G184" s="3"/>
      <c r="H184" s="3"/>
      <c r="I184" s="3"/>
      <c r="J184" s="3"/>
      <c r="K184" s="3"/>
    </row>
    <row r="185" spans="6:11">
      <c r="F185" s="3"/>
      <c r="G185" s="3"/>
      <c r="H185" s="3"/>
      <c r="I185" s="3"/>
      <c r="J185" s="3"/>
      <c r="K185" s="3"/>
    </row>
    <row r="186" spans="6:11">
      <c r="F186" s="3"/>
      <c r="G186" s="3"/>
      <c r="H186" s="3"/>
      <c r="I186" s="3"/>
      <c r="J186" s="3"/>
      <c r="K186" s="3"/>
    </row>
    <row r="187" spans="6:11">
      <c r="F187" s="3"/>
      <c r="G187" s="3"/>
      <c r="H187" s="3"/>
      <c r="I187" s="3"/>
      <c r="J187" s="3"/>
      <c r="K187" s="3"/>
    </row>
    <row r="188" spans="6:11">
      <c r="F188" s="3"/>
      <c r="G188" s="3"/>
      <c r="H188" s="3"/>
      <c r="I188" s="3"/>
      <c r="J188" s="3"/>
      <c r="K188" s="3"/>
    </row>
    <row r="189" spans="6:11">
      <c r="F189" s="3"/>
      <c r="G189" s="3"/>
      <c r="H189" s="3"/>
      <c r="I189" s="3"/>
      <c r="J189" s="3"/>
      <c r="K189" s="3"/>
    </row>
    <row r="190" spans="6:11">
      <c r="F190" s="3"/>
      <c r="G190" s="3"/>
      <c r="H190" s="3"/>
      <c r="I190" s="3"/>
      <c r="J190" s="3"/>
      <c r="K190" s="3"/>
    </row>
    <row r="191" spans="6:11">
      <c r="F191" s="3"/>
      <c r="G191" s="3"/>
      <c r="H191" s="3"/>
      <c r="I191" s="3"/>
      <c r="J191" s="3"/>
      <c r="K191" s="3"/>
    </row>
    <row r="192" spans="6:11">
      <c r="F192" s="3"/>
      <c r="G192" s="3"/>
      <c r="H192" s="3"/>
      <c r="I192" s="3"/>
      <c r="J192" s="3"/>
      <c r="K192" s="3"/>
    </row>
    <row r="193" spans="6:11">
      <c r="F193" s="3"/>
      <c r="G193" s="3"/>
      <c r="H193" s="3"/>
      <c r="I193" s="3"/>
      <c r="J193" s="3"/>
      <c r="K193" s="3"/>
    </row>
    <row r="194" spans="6:11">
      <c r="F194" s="3"/>
      <c r="G194" s="3"/>
      <c r="H194" s="3"/>
      <c r="I194" s="3"/>
      <c r="J194" s="3"/>
      <c r="K194" s="3"/>
    </row>
    <row r="195" spans="6:11">
      <c r="F195" s="3"/>
      <c r="G195" s="3"/>
      <c r="H195" s="3"/>
      <c r="I195" s="3"/>
      <c r="J195" s="3"/>
      <c r="K195" s="3"/>
    </row>
    <row r="196" spans="6:11">
      <c r="F196" s="3"/>
      <c r="G196" s="3"/>
      <c r="H196" s="3"/>
      <c r="I196" s="3"/>
      <c r="J196" s="3"/>
      <c r="K196" s="3"/>
    </row>
    <row r="197" spans="6:11">
      <c r="F197" s="3"/>
      <c r="G197" s="3"/>
      <c r="H197" s="3"/>
      <c r="I197" s="3"/>
      <c r="J197" s="3"/>
      <c r="K197" s="3"/>
    </row>
    <row r="198" spans="6:11">
      <c r="F198" s="3"/>
      <c r="G198" s="3"/>
      <c r="H198" s="3"/>
      <c r="I198" s="3"/>
      <c r="J198" s="3"/>
      <c r="K198" s="3"/>
    </row>
    <row r="199" spans="6:11">
      <c r="F199" s="3"/>
      <c r="G199" s="3"/>
      <c r="H199" s="3"/>
      <c r="I199" s="3"/>
      <c r="J199" s="3"/>
      <c r="K199" s="3"/>
    </row>
    <row r="200" spans="6:11">
      <c r="F200" s="3"/>
      <c r="G200" s="3"/>
      <c r="H200" s="3"/>
      <c r="I200" s="3"/>
      <c r="J200" s="3"/>
      <c r="K200" s="3"/>
    </row>
    <row r="201" spans="6:11">
      <c r="F201" s="3"/>
      <c r="G201" s="3"/>
      <c r="H201" s="3"/>
      <c r="I201" s="3"/>
      <c r="J201" s="3"/>
      <c r="K201" s="3"/>
    </row>
    <row r="202" spans="6:11">
      <c r="F202" s="3"/>
      <c r="G202" s="3"/>
      <c r="H202" s="3"/>
      <c r="I202" s="3"/>
      <c r="J202" s="3"/>
      <c r="K202" s="3"/>
    </row>
    <row r="203" spans="6:11">
      <c r="F203" s="3"/>
      <c r="G203" s="3"/>
      <c r="H203" s="3"/>
      <c r="I203" s="3"/>
      <c r="J203" s="3"/>
      <c r="K203" s="3"/>
    </row>
    <row r="204" spans="6:11">
      <c r="F204" s="3"/>
      <c r="G204" s="3"/>
      <c r="H204" s="3"/>
      <c r="I204" s="3"/>
      <c r="J204" s="3"/>
      <c r="K204" s="3"/>
    </row>
    <row r="205" spans="6:11">
      <c r="F205" s="3"/>
      <c r="G205" s="3"/>
      <c r="H205" s="3"/>
      <c r="I205" s="3"/>
      <c r="J205" s="3"/>
      <c r="K205" s="3"/>
    </row>
    <row r="206" spans="6:11">
      <c r="F206" s="3"/>
      <c r="G206" s="3"/>
      <c r="H206" s="3"/>
      <c r="I206" s="3"/>
      <c r="J206" s="3"/>
      <c r="K206" s="3"/>
    </row>
    <row r="207" spans="6:11">
      <c r="F207" s="3"/>
      <c r="G207" s="3"/>
      <c r="H207" s="3"/>
      <c r="I207" s="3"/>
      <c r="J207" s="3"/>
      <c r="K207" s="3"/>
    </row>
    <row r="208" spans="6:11">
      <c r="F208" s="3"/>
      <c r="G208" s="3"/>
      <c r="H208" s="3"/>
      <c r="I208" s="3"/>
      <c r="J208" s="3"/>
      <c r="K208" s="3"/>
    </row>
    <row r="209" spans="6:11">
      <c r="F209" s="3"/>
      <c r="G209" s="3"/>
      <c r="H209" s="3"/>
      <c r="I209" s="3"/>
      <c r="J209" s="3"/>
      <c r="K209" s="3"/>
    </row>
    <row r="210" spans="6:11">
      <c r="F210" s="3"/>
      <c r="G210" s="3"/>
      <c r="H210" s="3"/>
      <c r="I210" s="3"/>
      <c r="J210" s="3"/>
      <c r="K210" s="3"/>
    </row>
    <row r="211" spans="6:11">
      <c r="F211" s="3"/>
      <c r="G211" s="3"/>
      <c r="H211" s="3"/>
      <c r="I211" s="3"/>
      <c r="J211" s="3"/>
      <c r="K211" s="3"/>
    </row>
    <row r="212" spans="6:11">
      <c r="F212" s="3"/>
      <c r="G212" s="3"/>
      <c r="H212" s="3"/>
      <c r="I212" s="3"/>
      <c r="J212" s="3"/>
      <c r="K212" s="3"/>
    </row>
    <row r="213" spans="6:11">
      <c r="F213" s="3"/>
      <c r="G213" s="3"/>
      <c r="H213" s="3"/>
      <c r="I213" s="3"/>
      <c r="J213" s="3"/>
      <c r="K213" s="3"/>
    </row>
    <row r="214" spans="6:11">
      <c r="F214" s="3"/>
      <c r="G214" s="3"/>
      <c r="H214" s="3"/>
      <c r="I214" s="3"/>
      <c r="J214" s="3"/>
      <c r="K214" s="3"/>
    </row>
    <row r="215" spans="6:11">
      <c r="F215" s="3"/>
      <c r="G215" s="3"/>
      <c r="H215" s="3"/>
      <c r="I215" s="3"/>
      <c r="J215" s="3"/>
      <c r="K215" s="3"/>
    </row>
    <row r="216" spans="6:11">
      <c r="F216" s="3"/>
      <c r="G216" s="3"/>
      <c r="H216" s="3"/>
      <c r="I216" s="3"/>
      <c r="J216" s="3"/>
      <c r="K216" s="3"/>
    </row>
    <row r="217" spans="6:11">
      <c r="F217" s="3"/>
      <c r="G217" s="3"/>
      <c r="H217" s="3"/>
      <c r="I217" s="3"/>
      <c r="J217" s="3"/>
      <c r="K217" s="3"/>
    </row>
    <row r="218" spans="6:11">
      <c r="F218" s="3"/>
      <c r="G218" s="3"/>
      <c r="H218" s="3"/>
      <c r="I218" s="3"/>
      <c r="J218" s="3"/>
      <c r="K218" s="3"/>
    </row>
    <row r="219" spans="6:11">
      <c r="F219" s="3"/>
      <c r="G219" s="3"/>
      <c r="H219" s="3"/>
      <c r="I219" s="3"/>
      <c r="J219" s="3"/>
      <c r="K219" s="3"/>
    </row>
    <row r="220" spans="6:11">
      <c r="F220" s="3"/>
      <c r="G220" s="3"/>
      <c r="H220" s="3"/>
      <c r="I220" s="3"/>
      <c r="J220" s="3"/>
      <c r="K220" s="3"/>
    </row>
    <row r="221" spans="6:11">
      <c r="F221" s="3"/>
      <c r="G221" s="3"/>
      <c r="H221" s="3"/>
      <c r="I221" s="3"/>
      <c r="J221" s="3"/>
      <c r="K221" s="3"/>
    </row>
    <row r="222" spans="6:11">
      <c r="F222" s="3"/>
      <c r="G222" s="3"/>
      <c r="H222" s="3"/>
      <c r="I222" s="3"/>
      <c r="J222" s="3"/>
      <c r="K222" s="3"/>
    </row>
    <row r="223" spans="6:11">
      <c r="F223" s="3"/>
      <c r="G223" s="3"/>
      <c r="H223" s="3"/>
      <c r="I223" s="3"/>
      <c r="J223" s="3"/>
      <c r="K223" s="3"/>
    </row>
    <row r="224" spans="6:11">
      <c r="F224" s="3"/>
      <c r="G224" s="3"/>
      <c r="H224" s="3"/>
      <c r="I224" s="3"/>
      <c r="J224" s="3"/>
      <c r="K224" s="3"/>
    </row>
    <row r="225" spans="6:11">
      <c r="F225" s="3"/>
      <c r="G225" s="3"/>
      <c r="H225" s="3"/>
      <c r="I225" s="3"/>
      <c r="J225" s="3"/>
      <c r="K225" s="3"/>
    </row>
    <row r="226" spans="6:11">
      <c r="F226" s="3"/>
      <c r="G226" s="3"/>
      <c r="H226" s="3"/>
      <c r="I226" s="3"/>
      <c r="J226" s="3"/>
      <c r="K226" s="3"/>
    </row>
    <row r="227" spans="6:11">
      <c r="F227" s="3"/>
      <c r="G227" s="3"/>
      <c r="H227" s="3"/>
      <c r="I227" s="3"/>
      <c r="J227" s="3"/>
      <c r="K227" s="3"/>
    </row>
    <row r="228" spans="6:11">
      <c r="F228" s="3"/>
      <c r="G228" s="3"/>
      <c r="H228" s="3"/>
      <c r="I228" s="3"/>
      <c r="J228" s="3"/>
      <c r="K228" s="3"/>
    </row>
    <row r="229" spans="6:11">
      <c r="F229" s="3"/>
      <c r="G229" s="3"/>
      <c r="H229" s="3"/>
      <c r="I229" s="3"/>
      <c r="J229" s="3"/>
      <c r="K229" s="3"/>
    </row>
    <row r="230" spans="6:11">
      <c r="F230" s="3"/>
      <c r="G230" s="3"/>
      <c r="H230" s="3"/>
      <c r="I230" s="3"/>
      <c r="J230" s="3"/>
      <c r="K230" s="3"/>
    </row>
    <row r="231" spans="6:11">
      <c r="F231" s="3"/>
      <c r="G231" s="3"/>
      <c r="H231" s="3"/>
      <c r="I231" s="3"/>
      <c r="J231" s="3"/>
      <c r="K231" s="3"/>
    </row>
    <row r="232" spans="6:11">
      <c r="F232" s="3"/>
      <c r="G232" s="3"/>
      <c r="H232" s="3"/>
      <c r="I232" s="3"/>
      <c r="J232" s="3"/>
      <c r="K232" s="3"/>
    </row>
    <row r="233" spans="6:11">
      <c r="F233" s="3"/>
      <c r="G233" s="3"/>
      <c r="H233" s="3"/>
      <c r="I233" s="3"/>
      <c r="J233" s="3"/>
      <c r="K233" s="3"/>
    </row>
    <row r="234" spans="6:11">
      <c r="F234" s="3"/>
      <c r="G234" s="3"/>
      <c r="H234" s="3"/>
      <c r="I234" s="3"/>
      <c r="J234" s="3"/>
      <c r="K234" s="3"/>
    </row>
    <row r="235" spans="6:11">
      <c r="F235" s="3"/>
      <c r="G235" s="3"/>
      <c r="H235" s="3"/>
      <c r="I235" s="3"/>
      <c r="J235" s="3"/>
      <c r="K235" s="3"/>
    </row>
    <row r="236" spans="6:11">
      <c r="F236" s="3"/>
      <c r="G236" s="3"/>
      <c r="H236" s="3"/>
      <c r="I236" s="3"/>
      <c r="J236" s="3"/>
      <c r="K236" s="3"/>
    </row>
    <row r="237" spans="6:11">
      <c r="F237" s="3"/>
      <c r="G237" s="3"/>
      <c r="H237" s="3"/>
      <c r="I237" s="3"/>
      <c r="J237" s="3"/>
      <c r="K237" s="3"/>
    </row>
    <row r="238" spans="6:11">
      <c r="F238" s="3"/>
      <c r="G238" s="3"/>
      <c r="H238" s="3"/>
      <c r="I238" s="3"/>
      <c r="J238" s="3"/>
      <c r="K238" s="3"/>
    </row>
    <row r="239" spans="6:11">
      <c r="F239" s="3"/>
      <c r="G239" s="3"/>
      <c r="H239" s="3"/>
      <c r="I239" s="3"/>
      <c r="J239" s="3"/>
      <c r="K239" s="3"/>
    </row>
    <row r="240" spans="6:11">
      <c r="F240" s="3"/>
      <c r="G240" s="3"/>
      <c r="H240" s="3"/>
      <c r="I240" s="3"/>
      <c r="J240" s="3"/>
      <c r="K240" s="3"/>
    </row>
    <row r="241" spans="6:11">
      <c r="F241" s="3"/>
      <c r="G241" s="3"/>
      <c r="H241" s="3"/>
      <c r="I241" s="3"/>
      <c r="J241" s="3"/>
      <c r="K241" s="3"/>
    </row>
    <row r="242" spans="6:11">
      <c r="F242" s="3"/>
      <c r="G242" s="3"/>
      <c r="H242" s="3"/>
      <c r="I242" s="3"/>
      <c r="J242" s="3"/>
      <c r="K242" s="3"/>
    </row>
    <row r="243" spans="6:11">
      <c r="F243" s="3"/>
      <c r="G243" s="3"/>
      <c r="H243" s="3"/>
      <c r="I243" s="3"/>
      <c r="J243" s="3"/>
      <c r="K243" s="3"/>
    </row>
    <row r="244" spans="6:11">
      <c r="F244" s="3"/>
      <c r="G244" s="3"/>
      <c r="H244" s="3"/>
      <c r="I244" s="3"/>
      <c r="J244" s="3"/>
      <c r="K244" s="3"/>
    </row>
    <row r="245" spans="6:11">
      <c r="F245" s="3"/>
      <c r="G245" s="3"/>
      <c r="H245" s="3"/>
      <c r="I245" s="3"/>
      <c r="J245" s="3"/>
      <c r="K245" s="3"/>
    </row>
    <row r="246" spans="6:11">
      <c r="F246" s="3"/>
      <c r="G246" s="3"/>
      <c r="H246" s="3"/>
      <c r="I246" s="3"/>
      <c r="J246" s="3"/>
      <c r="K246" s="3"/>
    </row>
    <row r="247" spans="6:11">
      <c r="F247" s="3"/>
      <c r="G247" s="3"/>
      <c r="H247" s="3"/>
      <c r="I247" s="3"/>
      <c r="J247" s="3"/>
      <c r="K247" s="3"/>
    </row>
    <row r="248" spans="6:11">
      <c r="F248" s="3"/>
      <c r="G248" s="3"/>
      <c r="H248" s="3"/>
      <c r="I248" s="3"/>
      <c r="J248" s="3"/>
      <c r="K248" s="3"/>
    </row>
    <row r="249" spans="6:11">
      <c r="F249" s="3"/>
      <c r="G249" s="3"/>
      <c r="H249" s="3"/>
      <c r="I249" s="3"/>
      <c r="J249" s="3"/>
      <c r="K249" s="3"/>
    </row>
    <row r="250" spans="6:11">
      <c r="F250" s="3"/>
      <c r="G250" s="3"/>
      <c r="H250" s="3"/>
      <c r="I250" s="3"/>
      <c r="J250" s="3"/>
      <c r="K250" s="3"/>
    </row>
    <row r="251" spans="6:11">
      <c r="F251" s="3"/>
      <c r="G251" s="3"/>
      <c r="H251" s="3"/>
      <c r="I251" s="3"/>
      <c r="J251" s="3"/>
      <c r="K251" s="3"/>
    </row>
    <row r="252" spans="6:11">
      <c r="F252" s="3"/>
      <c r="G252" s="3"/>
      <c r="H252" s="3"/>
      <c r="I252" s="3"/>
      <c r="J252" s="3"/>
      <c r="K252" s="3"/>
    </row>
    <row r="253" spans="6:11">
      <c r="F253" s="3"/>
      <c r="G253" s="3"/>
      <c r="H253" s="3"/>
      <c r="I253" s="3"/>
      <c r="J253" s="3"/>
      <c r="K253" s="3"/>
    </row>
    <row r="254" spans="6:11">
      <c r="F254" s="3"/>
      <c r="G254" s="3"/>
      <c r="H254" s="3"/>
      <c r="I254" s="3"/>
      <c r="J254" s="3"/>
      <c r="K254" s="3"/>
    </row>
    <row r="255" spans="6:11">
      <c r="F255" s="3"/>
      <c r="G255" s="3"/>
      <c r="H255" s="3"/>
      <c r="I255" s="3"/>
      <c r="J255" s="3"/>
      <c r="K255" s="3"/>
    </row>
    <row r="256" spans="6:11">
      <c r="F256" s="3"/>
      <c r="G256" s="3"/>
      <c r="H256" s="3"/>
      <c r="I256" s="3"/>
      <c r="J256" s="3"/>
      <c r="K256" s="3"/>
    </row>
    <row r="257" spans="6:11">
      <c r="F257" s="3"/>
      <c r="G257" s="3"/>
      <c r="H257" s="3"/>
      <c r="I257" s="3"/>
      <c r="J257" s="3"/>
      <c r="K257" s="3"/>
    </row>
    <row r="258" spans="6:11">
      <c r="F258" s="3"/>
      <c r="G258" s="3"/>
      <c r="H258" s="3"/>
      <c r="I258" s="3"/>
      <c r="J258" s="3"/>
      <c r="K258" s="3"/>
    </row>
    <row r="259" spans="6:11">
      <c r="F259" s="3"/>
      <c r="G259" s="3"/>
      <c r="H259" s="3"/>
      <c r="I259" s="3"/>
      <c r="J259" s="3"/>
      <c r="K259" s="3"/>
    </row>
    <row r="260" spans="6:11">
      <c r="F260" s="3"/>
      <c r="G260" s="3"/>
      <c r="H260" s="3"/>
      <c r="I260" s="3"/>
      <c r="J260" s="3"/>
      <c r="K260" s="3"/>
    </row>
    <row r="261" spans="6:11">
      <c r="F261" s="3"/>
      <c r="G261" s="3"/>
      <c r="H261" s="3"/>
      <c r="I261" s="3"/>
      <c r="J261" s="3"/>
      <c r="K261" s="3"/>
    </row>
    <row r="262" spans="6:11">
      <c r="F262" s="3"/>
      <c r="G262" s="3"/>
      <c r="H262" s="3"/>
      <c r="I262" s="3"/>
      <c r="J262" s="3"/>
      <c r="K262" s="3"/>
    </row>
    <row r="263" spans="6:11">
      <c r="F263" s="3"/>
      <c r="G263" s="3"/>
      <c r="H263" s="3"/>
      <c r="I263" s="3"/>
      <c r="J263" s="3"/>
      <c r="K263" s="3"/>
    </row>
    <row r="264" spans="6:11">
      <c r="F264" s="3"/>
      <c r="G264" s="3"/>
      <c r="H264" s="3"/>
      <c r="I264" s="3"/>
      <c r="J264" s="3"/>
      <c r="K264" s="3"/>
    </row>
    <row r="265" spans="6:11">
      <c r="F265" s="3"/>
      <c r="G265" s="3"/>
      <c r="H265" s="3"/>
      <c r="I265" s="3"/>
      <c r="J265" s="3"/>
      <c r="K265" s="3"/>
    </row>
    <row r="266" spans="6:11">
      <c r="F266" s="3"/>
      <c r="G266" s="3"/>
      <c r="H266" s="3"/>
      <c r="I266" s="3"/>
      <c r="J266" s="3"/>
      <c r="K266" s="3"/>
    </row>
    <row r="267" spans="6:11">
      <c r="F267" s="3"/>
      <c r="G267" s="3"/>
      <c r="H267" s="3"/>
      <c r="I267" s="3"/>
      <c r="J267" s="3"/>
      <c r="K267" s="3"/>
    </row>
    <row r="268" spans="6:11">
      <c r="F268" s="3"/>
      <c r="G268" s="3"/>
      <c r="H268" s="3"/>
      <c r="I268" s="3"/>
      <c r="J268" s="3"/>
      <c r="K268" s="3"/>
    </row>
    <row r="269" spans="6:11">
      <c r="F269" s="3"/>
      <c r="G269" s="3"/>
      <c r="H269" s="3"/>
      <c r="I269" s="3"/>
      <c r="J269" s="3"/>
      <c r="K269" s="3"/>
    </row>
    <row r="270" spans="6:11">
      <c r="F270" s="3"/>
      <c r="G270" s="3"/>
      <c r="H270" s="3"/>
      <c r="I270" s="3"/>
      <c r="J270" s="3"/>
      <c r="K270" s="3"/>
    </row>
    <row r="271" spans="6:11">
      <c r="F271" s="3"/>
      <c r="G271" s="3"/>
      <c r="H271" s="3"/>
      <c r="I271" s="3"/>
      <c r="J271" s="3"/>
      <c r="K271" s="3"/>
    </row>
    <row r="272" spans="6:11">
      <c r="F272" s="3"/>
      <c r="G272" s="3"/>
      <c r="H272" s="3"/>
      <c r="I272" s="3"/>
      <c r="J272" s="3"/>
      <c r="K272" s="3"/>
    </row>
    <row r="273" spans="6:11">
      <c r="F273" s="3"/>
      <c r="G273" s="3"/>
      <c r="H273" s="3"/>
      <c r="I273" s="3"/>
      <c r="J273" s="3"/>
      <c r="K273" s="3"/>
    </row>
    <row r="274" spans="6:11">
      <c r="F274" s="3"/>
      <c r="G274" s="3"/>
      <c r="H274" s="3"/>
      <c r="I274" s="3"/>
      <c r="J274" s="3"/>
      <c r="K274" s="3"/>
    </row>
    <row r="275" spans="6:11">
      <c r="F275" s="3"/>
      <c r="G275" s="3"/>
      <c r="H275" s="3"/>
      <c r="I275" s="3"/>
      <c r="J275" s="3"/>
      <c r="K275" s="3"/>
    </row>
    <row r="276" spans="6:11">
      <c r="F276" s="3"/>
      <c r="G276" s="3"/>
      <c r="H276" s="3"/>
      <c r="I276" s="3"/>
      <c r="J276" s="3"/>
      <c r="K276" s="3"/>
    </row>
    <row r="277" spans="6:11">
      <c r="F277" s="3"/>
      <c r="G277" s="3"/>
      <c r="H277" s="3"/>
      <c r="I277" s="3"/>
      <c r="J277" s="3"/>
      <c r="K277" s="3"/>
    </row>
    <row r="278" spans="6:11">
      <c r="F278" s="3"/>
      <c r="G278" s="3"/>
      <c r="H278" s="3"/>
      <c r="I278" s="3"/>
      <c r="J278" s="3"/>
      <c r="K278" s="3"/>
    </row>
    <row r="279" spans="6:11">
      <c r="F279" s="3"/>
      <c r="G279" s="3"/>
      <c r="H279" s="3"/>
      <c r="I279" s="3"/>
      <c r="J279" s="3"/>
      <c r="K279" s="3"/>
    </row>
    <row r="280" spans="6:11">
      <c r="F280" s="3"/>
      <c r="G280" s="3"/>
      <c r="H280" s="3"/>
      <c r="I280" s="3"/>
      <c r="J280" s="3"/>
      <c r="K280" s="3"/>
    </row>
    <row r="281" spans="6:11">
      <c r="F281" s="3"/>
      <c r="G281" s="3"/>
      <c r="H281" s="3"/>
      <c r="I281" s="3"/>
      <c r="J281" s="3"/>
      <c r="K281" s="3"/>
    </row>
    <row r="282" spans="6:11">
      <c r="F282" s="3"/>
      <c r="G282" s="3"/>
      <c r="H282" s="3"/>
      <c r="I282" s="3"/>
      <c r="J282" s="3"/>
      <c r="K282" s="3"/>
    </row>
    <row r="283" spans="6:11">
      <c r="F283" s="3"/>
      <c r="G283" s="3"/>
      <c r="H283" s="3"/>
      <c r="I283" s="3"/>
      <c r="J283" s="3"/>
      <c r="K283" s="3"/>
    </row>
    <row r="284" spans="6:11">
      <c r="F284" s="3"/>
      <c r="G284" s="3"/>
      <c r="H284" s="3"/>
      <c r="I284" s="3"/>
      <c r="J284" s="3"/>
      <c r="K284" s="3"/>
    </row>
    <row r="285" spans="6:11">
      <c r="F285" s="3"/>
      <c r="G285" s="3"/>
      <c r="H285" s="3"/>
      <c r="I285" s="3"/>
      <c r="J285" s="3"/>
      <c r="K285" s="3"/>
    </row>
    <row r="286" spans="6:11">
      <c r="F286" s="3"/>
      <c r="G286" s="3"/>
      <c r="H286" s="3"/>
      <c r="I286" s="3"/>
      <c r="J286" s="3"/>
      <c r="K286" s="3"/>
    </row>
    <row r="287" spans="6:11">
      <c r="F287" s="3"/>
      <c r="G287" s="3"/>
      <c r="H287" s="3"/>
      <c r="I287" s="3"/>
      <c r="J287" s="3"/>
      <c r="K287" s="3"/>
    </row>
    <row r="288" spans="6:11">
      <c r="F288" s="3"/>
      <c r="G288" s="3"/>
      <c r="H288" s="3"/>
      <c r="I288" s="3"/>
      <c r="J288" s="3"/>
      <c r="K288" s="3"/>
    </row>
    <row r="289" spans="6:11">
      <c r="F289" s="3"/>
      <c r="G289" s="3"/>
      <c r="H289" s="3"/>
      <c r="I289" s="3"/>
      <c r="J289" s="3"/>
      <c r="K289" s="3"/>
    </row>
    <row r="290" spans="6:11">
      <c r="F290" s="3"/>
      <c r="G290" s="3"/>
      <c r="H290" s="3"/>
      <c r="I290" s="3"/>
      <c r="J290" s="3"/>
      <c r="K290" s="3"/>
    </row>
    <row r="291" spans="6:11">
      <c r="F291" s="3"/>
      <c r="G291" s="3"/>
      <c r="H291" s="3"/>
      <c r="I291" s="3"/>
      <c r="J291" s="3"/>
      <c r="K291" s="3"/>
    </row>
    <row r="292" spans="6:11">
      <c r="F292" s="3"/>
      <c r="G292" s="3"/>
      <c r="H292" s="3"/>
      <c r="I292" s="3"/>
      <c r="J292" s="3"/>
      <c r="K292" s="3"/>
    </row>
    <row r="293" spans="6:11">
      <c r="F293" s="3"/>
      <c r="G293" s="3"/>
      <c r="H293" s="3"/>
      <c r="I293" s="3"/>
      <c r="J293" s="3"/>
      <c r="K293" s="3"/>
    </row>
    <row r="294" spans="6:11">
      <c r="F294" s="3"/>
      <c r="G294" s="3"/>
      <c r="H294" s="3"/>
      <c r="I294" s="3"/>
      <c r="J294" s="3"/>
      <c r="K294" s="3"/>
    </row>
    <row r="295" spans="6:11">
      <c r="F295" s="3"/>
      <c r="G295" s="3"/>
      <c r="H295" s="3"/>
      <c r="I295" s="3"/>
      <c r="J295" s="3"/>
      <c r="K295" s="3"/>
    </row>
    <row r="296" spans="6:11">
      <c r="F296" s="3"/>
      <c r="G296" s="3"/>
      <c r="H296" s="3"/>
      <c r="I296" s="3"/>
      <c r="J296" s="3"/>
      <c r="K296" s="3"/>
    </row>
    <row r="297" spans="6:11">
      <c r="F297" s="3"/>
      <c r="G297" s="3"/>
      <c r="H297" s="3"/>
      <c r="I297" s="3"/>
      <c r="J297" s="3"/>
      <c r="K297" s="3"/>
    </row>
    <row r="298" spans="6:11">
      <c r="F298" s="3"/>
      <c r="G298" s="3"/>
      <c r="H298" s="3"/>
      <c r="I298" s="3"/>
      <c r="J298" s="3"/>
      <c r="K298" s="3"/>
    </row>
    <row r="299" spans="6:11">
      <c r="F299" s="3"/>
      <c r="G299" s="3"/>
      <c r="H299" s="3"/>
      <c r="I299" s="3"/>
      <c r="J299" s="3"/>
      <c r="K299" s="3"/>
    </row>
    <row r="300" spans="6:11">
      <c r="F300" s="3"/>
      <c r="G300" s="3"/>
      <c r="H300" s="3"/>
      <c r="I300" s="3"/>
      <c r="J300" s="3"/>
      <c r="K300" s="3"/>
    </row>
    <row r="301" spans="6:11">
      <c r="F301" s="3"/>
      <c r="G301" s="3"/>
      <c r="H301" s="3"/>
      <c r="I301" s="3"/>
      <c r="J301" s="3"/>
      <c r="K301" s="3"/>
    </row>
    <row r="302" spans="6:11">
      <c r="F302" s="3"/>
      <c r="G302" s="3"/>
      <c r="H302" s="3"/>
      <c r="I302" s="3"/>
      <c r="J302" s="3"/>
      <c r="K302" s="3"/>
    </row>
    <row r="303" spans="6:11">
      <c r="F303" s="3"/>
      <c r="G303" s="3"/>
      <c r="H303" s="3"/>
      <c r="I303" s="3"/>
      <c r="J303" s="3"/>
      <c r="K303" s="3"/>
    </row>
    <row r="304" spans="6:11">
      <c r="F304" s="3"/>
      <c r="G304" s="3"/>
      <c r="H304" s="3"/>
      <c r="I304" s="3"/>
      <c r="J304" s="3"/>
      <c r="K304" s="3"/>
    </row>
    <row r="305" spans="6:11">
      <c r="F305" s="3"/>
      <c r="G305" s="3"/>
      <c r="H305" s="3"/>
      <c r="I305" s="3"/>
      <c r="J305" s="3"/>
      <c r="K305" s="3"/>
    </row>
    <row r="306" spans="6:11">
      <c r="F306" s="3"/>
      <c r="G306" s="3"/>
      <c r="H306" s="3"/>
      <c r="I306" s="3"/>
      <c r="J306" s="3"/>
      <c r="K306" s="3"/>
    </row>
    <row r="307" spans="6:11">
      <c r="F307" s="3"/>
      <c r="G307" s="3"/>
      <c r="H307" s="3"/>
      <c r="I307" s="3"/>
      <c r="J307" s="3"/>
      <c r="K307" s="3"/>
    </row>
    <row r="308" spans="6:11">
      <c r="F308" s="3"/>
      <c r="G308" s="3"/>
      <c r="H308" s="3"/>
      <c r="I308" s="3"/>
      <c r="J308" s="3"/>
      <c r="K308" s="3"/>
    </row>
    <row r="309" spans="6:11">
      <c r="F309" s="3"/>
      <c r="G309" s="3"/>
      <c r="H309" s="3"/>
      <c r="I309" s="3"/>
      <c r="J309" s="3"/>
      <c r="K309" s="3"/>
    </row>
    <row r="310" spans="6:11">
      <c r="F310" s="3"/>
      <c r="G310" s="3"/>
      <c r="H310" s="3"/>
      <c r="I310" s="3"/>
      <c r="J310" s="3"/>
      <c r="K310" s="3"/>
    </row>
    <row r="311" spans="6:11">
      <c r="F311" s="3"/>
      <c r="G311" s="3"/>
      <c r="H311" s="3"/>
      <c r="I311" s="3"/>
      <c r="J311" s="3"/>
      <c r="K311" s="3"/>
    </row>
    <row r="312" spans="6:11">
      <c r="F312" s="3"/>
      <c r="G312" s="3"/>
      <c r="H312" s="3"/>
      <c r="I312" s="3"/>
      <c r="J312" s="3"/>
      <c r="K312" s="3"/>
    </row>
    <row r="313" spans="6:11">
      <c r="F313" s="3"/>
      <c r="G313" s="3"/>
      <c r="H313" s="3"/>
      <c r="I313" s="3"/>
      <c r="J313" s="3"/>
      <c r="K313" s="3"/>
    </row>
    <row r="314" spans="6:11">
      <c r="F314" s="3"/>
      <c r="G314" s="3"/>
      <c r="H314" s="3"/>
      <c r="I314" s="3"/>
      <c r="J314" s="3"/>
      <c r="K314" s="3"/>
    </row>
    <row r="315" spans="6:11">
      <c r="F315" s="3"/>
      <c r="G315" s="3"/>
      <c r="H315" s="3"/>
      <c r="I315" s="3"/>
      <c r="J315" s="3"/>
      <c r="K315" s="3"/>
    </row>
    <row r="316" spans="6:11">
      <c r="F316" s="3"/>
      <c r="G316" s="3"/>
      <c r="H316" s="3"/>
      <c r="I316" s="3"/>
      <c r="J316" s="3"/>
      <c r="K316" s="3"/>
    </row>
    <row r="317" spans="6:11">
      <c r="F317" s="3"/>
      <c r="G317" s="3"/>
      <c r="H317" s="3"/>
      <c r="I317" s="3"/>
      <c r="J317" s="3"/>
      <c r="K317" s="3"/>
    </row>
    <row r="318" spans="6:11">
      <c r="F318" s="3"/>
      <c r="G318" s="3"/>
      <c r="H318" s="3"/>
      <c r="I318" s="3"/>
      <c r="J318" s="3"/>
      <c r="K318" s="3"/>
    </row>
    <row r="319" spans="6:11">
      <c r="F319" s="3"/>
      <c r="G319" s="3"/>
      <c r="H319" s="3"/>
      <c r="I319" s="3"/>
      <c r="J319" s="3"/>
      <c r="K319" s="3"/>
    </row>
    <row r="320" spans="6:11">
      <c r="F320" s="3"/>
      <c r="G320" s="3"/>
      <c r="H320" s="3"/>
      <c r="I320" s="3"/>
      <c r="J320" s="3"/>
      <c r="K320" s="3"/>
    </row>
    <row r="321" spans="6:11">
      <c r="F321" s="3"/>
      <c r="G321" s="3"/>
      <c r="H321" s="3"/>
      <c r="I321" s="3"/>
      <c r="J321" s="3"/>
      <c r="K321" s="3"/>
    </row>
    <row r="322" spans="6:11">
      <c r="F322" s="3"/>
      <c r="G322" s="3"/>
      <c r="H322" s="3"/>
      <c r="I322" s="3"/>
      <c r="J322" s="3"/>
      <c r="K322" s="3"/>
    </row>
    <row r="323" spans="6:11">
      <c r="F323" s="3"/>
      <c r="G323" s="3"/>
      <c r="H323" s="3"/>
      <c r="I323" s="3"/>
      <c r="J323" s="3"/>
      <c r="K323" s="3"/>
    </row>
    <row r="324" spans="6:11">
      <c r="F324" s="3"/>
      <c r="G324" s="3"/>
      <c r="H324" s="3"/>
      <c r="I324" s="3"/>
      <c r="J324" s="3"/>
      <c r="K324" s="3"/>
    </row>
    <row r="325" spans="6:11">
      <c r="F325" s="3"/>
      <c r="G325" s="3"/>
      <c r="H325" s="3"/>
      <c r="I325" s="3"/>
      <c r="J325" s="3"/>
      <c r="K325" s="3"/>
    </row>
    <row r="326" spans="6:11">
      <c r="F326" s="3"/>
      <c r="G326" s="3"/>
      <c r="H326" s="3"/>
      <c r="I326" s="3"/>
      <c r="J326" s="3"/>
      <c r="K326" s="3"/>
    </row>
    <row r="327" spans="6:11">
      <c r="F327" s="3"/>
      <c r="G327" s="3"/>
      <c r="H327" s="3"/>
      <c r="I327" s="3"/>
      <c r="J327" s="3"/>
      <c r="K327" s="3"/>
    </row>
    <row r="328" spans="6:11">
      <c r="F328" s="3"/>
      <c r="G328" s="3"/>
      <c r="H328" s="3"/>
      <c r="I328" s="3"/>
      <c r="J328" s="3"/>
      <c r="K328" s="3"/>
    </row>
    <row r="329" spans="6:11">
      <c r="F329" s="3"/>
      <c r="G329" s="3"/>
      <c r="H329" s="3"/>
      <c r="I329" s="3"/>
      <c r="J329" s="3"/>
      <c r="K329" s="3"/>
    </row>
    <row r="330" spans="6:11">
      <c r="F330" s="3"/>
      <c r="G330" s="3"/>
      <c r="H330" s="3"/>
      <c r="I330" s="3"/>
      <c r="J330" s="3"/>
      <c r="K330" s="3"/>
    </row>
    <row r="331" spans="6:11">
      <c r="F331" s="3"/>
      <c r="G331" s="3"/>
      <c r="H331" s="3"/>
      <c r="I331" s="3"/>
      <c r="J331" s="3"/>
      <c r="K331" s="3"/>
    </row>
    <row r="332" spans="6:11">
      <c r="F332" s="3"/>
      <c r="G332" s="3"/>
      <c r="H332" s="3"/>
      <c r="I332" s="3"/>
      <c r="J332" s="3"/>
      <c r="K332" s="3"/>
    </row>
    <row r="333" spans="6:11">
      <c r="F333" s="3"/>
      <c r="G333" s="3"/>
      <c r="H333" s="3"/>
      <c r="I333" s="3"/>
      <c r="J333" s="3"/>
      <c r="K333" s="3"/>
    </row>
    <row r="334" spans="6:11">
      <c r="F334" s="3"/>
      <c r="G334" s="3"/>
      <c r="H334" s="3"/>
      <c r="I334" s="3"/>
      <c r="J334" s="3"/>
      <c r="K334" s="3"/>
    </row>
    <row r="335" spans="6:11">
      <c r="F335" s="3"/>
      <c r="G335" s="3"/>
      <c r="H335" s="3"/>
      <c r="I335" s="3"/>
      <c r="J335" s="3"/>
      <c r="K335" s="3"/>
    </row>
    <row r="336" spans="6:11">
      <c r="F336" s="3"/>
      <c r="G336" s="3"/>
      <c r="H336" s="3"/>
      <c r="I336" s="3"/>
      <c r="J336" s="3"/>
      <c r="K336" s="3"/>
    </row>
    <row r="337" spans="6:11">
      <c r="F337" s="3"/>
      <c r="G337" s="3"/>
      <c r="H337" s="3"/>
      <c r="I337" s="3"/>
      <c r="J337" s="3"/>
      <c r="K337" s="3"/>
    </row>
    <row r="338" spans="6:11">
      <c r="F338" s="3"/>
      <c r="G338" s="3"/>
      <c r="H338" s="3"/>
      <c r="I338" s="3"/>
      <c r="J338" s="3"/>
      <c r="K338" s="3"/>
    </row>
    <row r="339" spans="6:11">
      <c r="F339" s="3"/>
      <c r="G339" s="3"/>
      <c r="H339" s="3"/>
      <c r="I339" s="3"/>
      <c r="J339" s="3"/>
      <c r="K339" s="3"/>
    </row>
    <row r="340" spans="6:11">
      <c r="F340" s="3"/>
      <c r="G340" s="3"/>
      <c r="H340" s="3"/>
      <c r="I340" s="3"/>
      <c r="J340" s="3"/>
      <c r="K340" s="3"/>
    </row>
    <row r="341" spans="6:11">
      <c r="F341" s="3"/>
      <c r="G341" s="3"/>
      <c r="H341" s="3"/>
      <c r="I341" s="3"/>
      <c r="J341" s="3"/>
      <c r="K341" s="3"/>
    </row>
    <row r="342" spans="6:11">
      <c r="F342" s="3"/>
      <c r="G342" s="3"/>
      <c r="H342" s="3"/>
      <c r="I342" s="3"/>
      <c r="J342" s="3"/>
      <c r="K342" s="3"/>
    </row>
    <row r="343" spans="6:11">
      <c r="F343" s="3"/>
      <c r="G343" s="3"/>
      <c r="H343" s="3"/>
      <c r="I343" s="3"/>
      <c r="J343" s="3"/>
      <c r="K343" s="3"/>
    </row>
    <row r="344" spans="6:11">
      <c r="F344" s="3"/>
      <c r="G344" s="3"/>
      <c r="H344" s="3"/>
      <c r="I344" s="3"/>
      <c r="J344" s="3"/>
      <c r="K344" s="3"/>
    </row>
    <row r="345" spans="6:11">
      <c r="F345" s="3"/>
      <c r="G345" s="3"/>
      <c r="H345" s="3"/>
      <c r="I345" s="3"/>
      <c r="J345" s="3"/>
      <c r="K345" s="3"/>
    </row>
    <row r="346" spans="6:11">
      <c r="F346" s="3"/>
      <c r="G346" s="3"/>
      <c r="H346" s="3"/>
      <c r="I346" s="3"/>
      <c r="J346" s="3"/>
      <c r="K346" s="3"/>
    </row>
    <row r="347" spans="6:11">
      <c r="F347" s="3"/>
      <c r="G347" s="3"/>
      <c r="H347" s="3"/>
      <c r="I347" s="3"/>
      <c r="J347" s="3"/>
      <c r="K347" s="3"/>
    </row>
    <row r="348" spans="6:11">
      <c r="F348" s="3"/>
      <c r="G348" s="3"/>
      <c r="H348" s="3"/>
      <c r="I348" s="3"/>
      <c r="J348" s="3"/>
      <c r="K348" s="3"/>
    </row>
    <row r="349" spans="6:11">
      <c r="F349" s="3"/>
      <c r="G349" s="3"/>
      <c r="H349" s="3"/>
      <c r="I349" s="3"/>
      <c r="J349" s="3"/>
      <c r="K349" s="3"/>
    </row>
    <row r="350" spans="6:11">
      <c r="F350" s="3"/>
      <c r="G350" s="3"/>
      <c r="H350" s="3"/>
      <c r="I350" s="3"/>
      <c r="J350" s="3"/>
      <c r="K350" s="3"/>
    </row>
    <row r="351" spans="6:11">
      <c r="F351" s="3"/>
      <c r="G351" s="3"/>
      <c r="H351" s="3"/>
      <c r="I351" s="3"/>
      <c r="J351" s="3"/>
      <c r="K351" s="3"/>
    </row>
    <row r="352" spans="6:11">
      <c r="F352" s="3"/>
      <c r="G352" s="3"/>
      <c r="H352" s="3"/>
      <c r="I352" s="3"/>
      <c r="J352" s="3"/>
      <c r="K352" s="3"/>
    </row>
    <row r="353" spans="6:11">
      <c r="F353" s="3"/>
      <c r="G353" s="3"/>
      <c r="H353" s="3"/>
      <c r="I353" s="3"/>
      <c r="J353" s="3"/>
      <c r="K353" s="3"/>
    </row>
    <row r="354" spans="6:11">
      <c r="F354" s="3"/>
      <c r="G354" s="3"/>
      <c r="H354" s="3"/>
      <c r="I354" s="3"/>
      <c r="J354" s="3"/>
      <c r="K354" s="3"/>
    </row>
    <row r="355" spans="6:11">
      <c r="F355" s="3"/>
      <c r="G355" s="3"/>
      <c r="H355" s="3"/>
      <c r="I355" s="3"/>
      <c r="J355" s="3"/>
      <c r="K355" s="3"/>
    </row>
    <row r="356" spans="6:11">
      <c r="F356" s="3"/>
      <c r="G356" s="3"/>
      <c r="H356" s="3"/>
      <c r="I356" s="3"/>
      <c r="J356" s="3"/>
      <c r="K356" s="3"/>
    </row>
    <row r="357" spans="6:11">
      <c r="F357" s="3"/>
      <c r="G357" s="3"/>
      <c r="H357" s="3"/>
      <c r="I357" s="3"/>
      <c r="J357" s="3"/>
      <c r="K357" s="3"/>
    </row>
    <row r="358" spans="6:11">
      <c r="F358" s="3"/>
      <c r="G358" s="3"/>
      <c r="H358" s="3"/>
      <c r="I358" s="3"/>
      <c r="J358" s="3"/>
      <c r="K358" s="3"/>
    </row>
    <row r="359" spans="6:11">
      <c r="F359" s="3"/>
      <c r="G359" s="3"/>
      <c r="H359" s="3"/>
      <c r="I359" s="3"/>
      <c r="J359" s="3"/>
      <c r="K359" s="3"/>
    </row>
    <row r="360" spans="6:11">
      <c r="F360" s="3"/>
      <c r="G360" s="3"/>
      <c r="H360" s="3"/>
      <c r="I360" s="3"/>
      <c r="J360" s="3"/>
      <c r="K360" s="3"/>
    </row>
    <row r="361" spans="6:11">
      <c r="F361" s="3"/>
      <c r="G361" s="3"/>
      <c r="H361" s="3"/>
      <c r="I361" s="3"/>
      <c r="J361" s="3"/>
      <c r="K361" s="3"/>
    </row>
    <row r="362" spans="6:11">
      <c r="F362" s="3"/>
      <c r="G362" s="3"/>
      <c r="H362" s="3"/>
      <c r="I362" s="3"/>
      <c r="J362" s="3"/>
      <c r="K362" s="3"/>
    </row>
    <row r="363" spans="6:11">
      <c r="F363" s="3"/>
      <c r="G363" s="3"/>
      <c r="H363" s="3"/>
      <c r="I363" s="3"/>
      <c r="J363" s="3"/>
      <c r="K363" s="3"/>
    </row>
    <row r="364" spans="6:11">
      <c r="F364" s="3"/>
      <c r="G364" s="3"/>
      <c r="H364" s="3"/>
      <c r="I364" s="3"/>
      <c r="J364" s="3"/>
      <c r="K364" s="3"/>
    </row>
    <row r="365" spans="6:11">
      <c r="F365" s="3"/>
      <c r="G365" s="3"/>
      <c r="H365" s="3"/>
      <c r="I365" s="3"/>
      <c r="J365" s="3"/>
      <c r="K365" s="3"/>
    </row>
    <row r="366" spans="6:11">
      <c r="F366" s="3"/>
      <c r="G366" s="3"/>
      <c r="H366" s="3"/>
      <c r="I366" s="3"/>
      <c r="J366" s="3"/>
      <c r="K366" s="3"/>
    </row>
    <row r="367" spans="6:11">
      <c r="F367" s="3"/>
      <c r="G367" s="3"/>
      <c r="H367" s="3"/>
      <c r="I367" s="3"/>
      <c r="J367" s="3"/>
      <c r="K367" s="3"/>
    </row>
    <row r="368" spans="6:11">
      <c r="F368" s="3"/>
      <c r="G368" s="3"/>
      <c r="H368" s="3"/>
      <c r="I368" s="3"/>
      <c r="J368" s="3"/>
      <c r="K368" s="3"/>
    </row>
    <row r="369" spans="6:11">
      <c r="F369" s="3"/>
      <c r="G369" s="3"/>
      <c r="H369" s="3"/>
      <c r="I369" s="3"/>
      <c r="J369" s="3"/>
      <c r="K369" s="3"/>
    </row>
    <row r="370" spans="6:11">
      <c r="F370" s="3"/>
      <c r="G370" s="3"/>
      <c r="H370" s="3"/>
      <c r="I370" s="3"/>
      <c r="J370" s="3"/>
      <c r="K370" s="3"/>
    </row>
    <row r="371" spans="6:11">
      <c r="F371" s="3"/>
      <c r="G371" s="3"/>
      <c r="H371" s="3"/>
      <c r="I371" s="3"/>
      <c r="J371" s="3"/>
      <c r="K371" s="3"/>
    </row>
    <row r="372" spans="6:11">
      <c r="F372" s="3"/>
      <c r="G372" s="3"/>
      <c r="H372" s="3"/>
      <c r="I372" s="3"/>
      <c r="J372" s="3"/>
      <c r="K372" s="3"/>
    </row>
    <row r="373" spans="6:11">
      <c r="F373" s="3"/>
      <c r="G373" s="3"/>
      <c r="H373" s="3"/>
      <c r="I373" s="3"/>
      <c r="J373" s="3"/>
      <c r="K373" s="3"/>
    </row>
    <row r="374" spans="6:11">
      <c r="F374" s="3"/>
      <c r="G374" s="3"/>
      <c r="H374" s="3"/>
      <c r="I374" s="3"/>
      <c r="J374" s="3"/>
      <c r="K374" s="3"/>
    </row>
    <row r="375" spans="6:11">
      <c r="F375" s="3"/>
      <c r="G375" s="3"/>
      <c r="H375" s="3"/>
      <c r="I375" s="3"/>
      <c r="J375" s="3"/>
      <c r="K375" s="3"/>
    </row>
    <row r="376" spans="6:11">
      <c r="F376" s="3"/>
      <c r="G376" s="3"/>
      <c r="H376" s="3"/>
      <c r="I376" s="3"/>
      <c r="J376" s="3"/>
      <c r="K376" s="3"/>
    </row>
    <row r="377" spans="6:11">
      <c r="F377" s="3"/>
      <c r="G377" s="3"/>
      <c r="H377" s="3"/>
      <c r="I377" s="3"/>
      <c r="J377" s="3"/>
      <c r="K377" s="3"/>
    </row>
    <row r="378" spans="6:11">
      <c r="F378" s="3"/>
      <c r="G378" s="3"/>
      <c r="H378" s="3"/>
      <c r="I378" s="3"/>
      <c r="J378" s="3"/>
      <c r="K378" s="3"/>
    </row>
    <row r="379" spans="6:11">
      <c r="F379" s="3"/>
      <c r="G379" s="3"/>
      <c r="H379" s="3"/>
      <c r="I379" s="3"/>
      <c r="J379" s="3"/>
      <c r="K379" s="3"/>
    </row>
    <row r="380" spans="6:11">
      <c r="F380" s="3"/>
      <c r="G380" s="3"/>
      <c r="H380" s="3"/>
      <c r="I380" s="3"/>
      <c r="J380" s="3"/>
      <c r="K380" s="3"/>
    </row>
    <row r="381" spans="6:11">
      <c r="F381" s="3"/>
      <c r="G381" s="3"/>
      <c r="H381" s="3"/>
      <c r="I381" s="3"/>
      <c r="J381" s="3"/>
      <c r="K381" s="3"/>
    </row>
    <row r="382" spans="6:11">
      <c r="F382" s="3"/>
      <c r="G382" s="3"/>
      <c r="H382" s="3"/>
      <c r="I382" s="3"/>
      <c r="J382" s="3"/>
      <c r="K382" s="3"/>
    </row>
    <row r="383" spans="6:11">
      <c r="F383" s="3"/>
      <c r="G383" s="3"/>
      <c r="H383" s="3"/>
      <c r="I383" s="3"/>
      <c r="J383" s="3"/>
      <c r="K383" s="3"/>
    </row>
    <row r="384" spans="6:11">
      <c r="F384" s="3"/>
      <c r="G384" s="3"/>
      <c r="H384" s="3"/>
      <c r="I384" s="3"/>
      <c r="J384" s="3"/>
      <c r="K384" s="3"/>
    </row>
    <row r="385" spans="6:11">
      <c r="F385" s="3"/>
      <c r="G385" s="3"/>
      <c r="H385" s="3"/>
      <c r="I385" s="3"/>
      <c r="J385" s="3"/>
      <c r="K385" s="3"/>
    </row>
    <row r="386" spans="6:11">
      <c r="F386" s="3"/>
      <c r="G386" s="3"/>
      <c r="H386" s="3"/>
      <c r="I386" s="3"/>
      <c r="J386" s="3"/>
      <c r="K386" s="3"/>
    </row>
    <row r="387" spans="6:11">
      <c r="F387" s="3"/>
      <c r="G387" s="3"/>
      <c r="H387" s="3"/>
      <c r="I387" s="3"/>
      <c r="J387" s="3"/>
      <c r="K387" s="3"/>
    </row>
    <row r="388" spans="6:11">
      <c r="F388" s="3"/>
      <c r="G388" s="3"/>
      <c r="H388" s="3"/>
      <c r="I388" s="3"/>
      <c r="J388" s="3"/>
      <c r="K388" s="3"/>
    </row>
    <row r="389" spans="6:11">
      <c r="F389" s="3"/>
      <c r="G389" s="3"/>
      <c r="H389" s="3"/>
      <c r="I389" s="3"/>
      <c r="J389" s="3"/>
      <c r="K389" s="3"/>
    </row>
    <row r="390" spans="6:11">
      <c r="F390" s="3"/>
      <c r="G390" s="3"/>
      <c r="H390" s="3"/>
      <c r="I390" s="3"/>
      <c r="J390" s="3"/>
      <c r="K390" s="3"/>
    </row>
    <row r="391" spans="6:11">
      <c r="F391" s="3"/>
      <c r="G391" s="3"/>
      <c r="H391" s="3"/>
      <c r="I391" s="3"/>
      <c r="J391" s="3"/>
      <c r="K391" s="3"/>
    </row>
    <row r="392" spans="6:11">
      <c r="F392" s="3"/>
      <c r="G392" s="3"/>
      <c r="H392" s="3"/>
      <c r="I392" s="3"/>
      <c r="J392" s="3"/>
      <c r="K392" s="3"/>
    </row>
    <row r="393" spans="6:11">
      <c r="F393" s="3"/>
      <c r="G393" s="3"/>
      <c r="H393" s="3"/>
      <c r="I393" s="3"/>
      <c r="J393" s="3"/>
      <c r="K393" s="3"/>
    </row>
    <row r="394" spans="6:11">
      <c r="F394" s="3"/>
      <c r="G394" s="3"/>
      <c r="H394" s="3"/>
      <c r="I394" s="3"/>
      <c r="J394" s="3"/>
      <c r="K394" s="3"/>
    </row>
    <row r="395" spans="6:11">
      <c r="F395" s="3"/>
      <c r="G395" s="3"/>
      <c r="H395" s="3"/>
      <c r="I395" s="3"/>
      <c r="J395" s="3"/>
      <c r="K395" s="3"/>
    </row>
    <row r="396" spans="6:11">
      <c r="F396" s="3"/>
      <c r="G396" s="3"/>
      <c r="H396" s="3"/>
      <c r="I396" s="3"/>
      <c r="J396" s="3"/>
      <c r="K396" s="3"/>
    </row>
    <row r="397" spans="6:11">
      <c r="F397" s="3"/>
      <c r="G397" s="3"/>
      <c r="H397" s="3"/>
      <c r="I397" s="3"/>
      <c r="J397" s="3"/>
      <c r="K397" s="3"/>
    </row>
    <row r="398" spans="6:11">
      <c r="F398" s="3"/>
      <c r="G398" s="3"/>
      <c r="H398" s="3"/>
      <c r="I398" s="3"/>
      <c r="J398" s="3"/>
      <c r="K398" s="3"/>
    </row>
    <row r="399" spans="6:11">
      <c r="F399" s="3"/>
      <c r="G399" s="3"/>
      <c r="H399" s="3"/>
      <c r="I399" s="3"/>
      <c r="J399" s="3"/>
      <c r="K399" s="3"/>
    </row>
    <row r="400" spans="6:11">
      <c r="F400" s="3"/>
      <c r="G400" s="3"/>
      <c r="H400" s="3"/>
      <c r="I400" s="3"/>
      <c r="J400" s="3"/>
      <c r="K400" s="3"/>
    </row>
    <row r="401" spans="6:11">
      <c r="F401" s="3"/>
      <c r="G401" s="3"/>
      <c r="H401" s="3"/>
      <c r="I401" s="3"/>
      <c r="J401" s="3"/>
      <c r="K401" s="3"/>
    </row>
    <row r="402" spans="6:11">
      <c r="F402" s="3"/>
      <c r="G402" s="3"/>
      <c r="H402" s="3"/>
      <c r="I402" s="3"/>
      <c r="J402" s="3"/>
      <c r="K402" s="3"/>
    </row>
    <row r="403" spans="6:11">
      <c r="F403" s="3"/>
      <c r="G403" s="3"/>
      <c r="H403" s="3"/>
      <c r="I403" s="3"/>
      <c r="J403" s="3"/>
      <c r="K403" s="3"/>
    </row>
    <row r="404" spans="6:11">
      <c r="F404" s="3"/>
      <c r="G404" s="3"/>
      <c r="H404" s="3"/>
      <c r="I404" s="3"/>
      <c r="J404" s="3"/>
      <c r="K404" s="3"/>
    </row>
    <row r="405" spans="6:11">
      <c r="F405" s="3"/>
      <c r="G405" s="3"/>
      <c r="H405" s="3"/>
      <c r="I405" s="3"/>
      <c r="J405" s="3"/>
      <c r="K405" s="3"/>
    </row>
    <row r="406" spans="6:11">
      <c r="F406" s="3"/>
      <c r="G406" s="3"/>
      <c r="H406" s="3"/>
      <c r="I406" s="3"/>
      <c r="J406" s="3"/>
      <c r="K406" s="3"/>
    </row>
    <row r="407" spans="6:11">
      <c r="F407" s="3"/>
      <c r="G407" s="3"/>
      <c r="H407" s="3"/>
      <c r="I407" s="3"/>
      <c r="J407" s="3"/>
      <c r="K407" s="3"/>
    </row>
    <row r="408" spans="6:11">
      <c r="F408" s="3"/>
      <c r="G408" s="3"/>
      <c r="H408" s="3"/>
      <c r="I408" s="3"/>
      <c r="J408" s="3"/>
      <c r="K408" s="3"/>
    </row>
    <row r="409" spans="6:11">
      <c r="F409" s="3"/>
      <c r="G409" s="3"/>
      <c r="H409" s="3"/>
      <c r="I409" s="3"/>
      <c r="J409" s="3"/>
      <c r="K409" s="3"/>
    </row>
    <row r="410" spans="6:11">
      <c r="F410" s="3"/>
      <c r="G410" s="3"/>
      <c r="H410" s="3"/>
      <c r="I410" s="3"/>
      <c r="J410" s="3"/>
      <c r="K410" s="3"/>
    </row>
    <row r="411" spans="6:11">
      <c r="F411" s="3"/>
      <c r="G411" s="3"/>
      <c r="H411" s="3"/>
      <c r="I411" s="3"/>
      <c r="J411" s="3"/>
      <c r="K411" s="3"/>
    </row>
    <row r="412" spans="6:11">
      <c r="F412" s="3"/>
      <c r="G412" s="3"/>
      <c r="H412" s="3"/>
      <c r="I412" s="3"/>
      <c r="J412" s="3"/>
      <c r="K412" s="3"/>
    </row>
    <row r="413" spans="6:11">
      <c r="F413" s="3"/>
      <c r="G413" s="3"/>
      <c r="H413" s="3"/>
      <c r="I413" s="3"/>
      <c r="J413" s="3"/>
      <c r="K413" s="3"/>
    </row>
    <row r="414" spans="6:11">
      <c r="F414" s="3"/>
      <c r="G414" s="3"/>
      <c r="H414" s="3"/>
      <c r="I414" s="3"/>
      <c r="J414" s="3"/>
      <c r="K414" s="3"/>
    </row>
    <row r="415" spans="6:11">
      <c r="F415" s="3"/>
      <c r="G415" s="3"/>
      <c r="H415" s="3"/>
      <c r="I415" s="3"/>
      <c r="J415" s="3"/>
      <c r="K415" s="3"/>
    </row>
    <row r="416" spans="6:11">
      <c r="F416" s="3"/>
      <c r="G416" s="3"/>
      <c r="H416" s="3"/>
      <c r="I416" s="3"/>
      <c r="J416" s="3"/>
      <c r="K416" s="3"/>
    </row>
    <row r="417" spans="6:11">
      <c r="F417" s="3"/>
      <c r="G417" s="3"/>
      <c r="H417" s="3"/>
      <c r="I417" s="3"/>
      <c r="J417" s="3"/>
      <c r="K417" s="3"/>
    </row>
    <row r="418" spans="6:11">
      <c r="F418" s="3"/>
      <c r="G418" s="3"/>
      <c r="H418" s="3"/>
      <c r="I418" s="3"/>
      <c r="J418" s="3"/>
      <c r="K418" s="3"/>
    </row>
    <row r="419" spans="6:11">
      <c r="F419" s="3"/>
      <c r="G419" s="3"/>
      <c r="H419" s="3"/>
      <c r="I419" s="3"/>
      <c r="J419" s="3"/>
      <c r="K419" s="3"/>
    </row>
    <row r="420" spans="6:11">
      <c r="F420" s="3"/>
      <c r="G420" s="3"/>
      <c r="H420" s="3"/>
      <c r="I420" s="3"/>
      <c r="J420" s="3"/>
      <c r="K420" s="3"/>
    </row>
    <row r="421" spans="6:11">
      <c r="F421" s="3"/>
      <c r="G421" s="3"/>
      <c r="H421" s="3"/>
      <c r="I421" s="3"/>
      <c r="J421" s="3"/>
      <c r="K421" s="3"/>
    </row>
    <row r="422" spans="6:11">
      <c r="F422" s="3"/>
      <c r="G422" s="3"/>
      <c r="H422" s="3"/>
      <c r="I422" s="3"/>
      <c r="J422" s="3"/>
      <c r="K422" s="3"/>
    </row>
    <row r="423" spans="6:11">
      <c r="F423" s="3"/>
      <c r="G423" s="3"/>
      <c r="H423" s="3"/>
      <c r="I423" s="3"/>
      <c r="J423" s="3"/>
      <c r="K423" s="3"/>
    </row>
    <row r="424" spans="6:11">
      <c r="F424" s="3"/>
      <c r="G424" s="3"/>
      <c r="H424" s="3"/>
      <c r="I424" s="3"/>
      <c r="J424" s="3"/>
      <c r="K424" s="3"/>
    </row>
    <row r="425" spans="6:11">
      <c r="F425" s="3"/>
      <c r="G425" s="3"/>
      <c r="H425" s="3"/>
      <c r="I425" s="3"/>
      <c r="J425" s="3"/>
      <c r="K425" s="3"/>
    </row>
    <row r="426" spans="6:11">
      <c r="F426" s="3"/>
      <c r="G426" s="3"/>
      <c r="H426" s="3"/>
      <c r="I426" s="3"/>
      <c r="J426" s="3"/>
      <c r="K426" s="3"/>
    </row>
    <row r="427" spans="6:11">
      <c r="F427" s="3"/>
      <c r="G427" s="3"/>
      <c r="H427" s="3"/>
      <c r="I427" s="3"/>
      <c r="J427" s="3"/>
      <c r="K427" s="3"/>
    </row>
    <row r="428" spans="6:11">
      <c r="F428" s="3"/>
      <c r="G428" s="3"/>
      <c r="H428" s="3"/>
      <c r="I428" s="3"/>
      <c r="J428" s="3"/>
      <c r="K428" s="3"/>
    </row>
    <row r="429" spans="6:11">
      <c r="F429" s="3"/>
      <c r="G429" s="3"/>
      <c r="H429" s="3"/>
      <c r="I429" s="3"/>
      <c r="J429" s="3"/>
      <c r="K429" s="3"/>
    </row>
    <row r="430" spans="6:11">
      <c r="F430" s="3"/>
      <c r="G430" s="3"/>
      <c r="H430" s="3"/>
      <c r="I430" s="3"/>
      <c r="J430" s="3"/>
      <c r="K430" s="3"/>
    </row>
    <row r="431" spans="6:11">
      <c r="F431" s="3"/>
      <c r="G431" s="3"/>
      <c r="H431" s="3"/>
      <c r="I431" s="3"/>
      <c r="J431" s="3"/>
      <c r="K431" s="3"/>
    </row>
    <row r="432" spans="6:11">
      <c r="F432" s="3"/>
      <c r="G432" s="3"/>
      <c r="H432" s="3"/>
      <c r="I432" s="3"/>
      <c r="J432" s="3"/>
      <c r="K432" s="3"/>
    </row>
    <row r="433" spans="6:11">
      <c r="F433" s="3"/>
      <c r="G433" s="3"/>
      <c r="H433" s="3"/>
      <c r="I433" s="3"/>
      <c r="J433" s="3"/>
      <c r="K433" s="3"/>
    </row>
    <row r="434" spans="6:11">
      <c r="F434" s="3"/>
      <c r="G434" s="3"/>
      <c r="H434" s="3"/>
      <c r="I434" s="3"/>
      <c r="J434" s="3"/>
      <c r="K434" s="3"/>
    </row>
    <row r="435" spans="6:11">
      <c r="F435" s="3"/>
      <c r="G435" s="3"/>
      <c r="H435" s="3"/>
      <c r="I435" s="3"/>
      <c r="J435" s="3"/>
      <c r="K435" s="3"/>
    </row>
    <row r="436" spans="6:11">
      <c r="F436" s="3"/>
      <c r="G436" s="3"/>
      <c r="H436" s="3"/>
      <c r="I436" s="3"/>
      <c r="J436" s="3"/>
      <c r="K436" s="3"/>
    </row>
    <row r="437" spans="6:11">
      <c r="F437" s="3"/>
      <c r="G437" s="3"/>
      <c r="H437" s="3"/>
      <c r="I437" s="3"/>
      <c r="J437" s="3"/>
      <c r="K437" s="3"/>
    </row>
    <row r="438" spans="6:11">
      <c r="F438" s="3"/>
      <c r="G438" s="3"/>
      <c r="H438" s="3"/>
      <c r="I438" s="3"/>
      <c r="J438" s="3"/>
      <c r="K438" s="3"/>
    </row>
    <row r="439" spans="6:11">
      <c r="F439" s="3"/>
      <c r="G439" s="3"/>
      <c r="H439" s="3"/>
      <c r="I439" s="3"/>
      <c r="J439" s="3"/>
      <c r="K439" s="3"/>
    </row>
    <row r="440" spans="6:11">
      <c r="F440" s="3"/>
      <c r="G440" s="3"/>
      <c r="H440" s="3"/>
      <c r="I440" s="3"/>
      <c r="J440" s="3"/>
      <c r="K440" s="3"/>
    </row>
    <row r="441" spans="6:11">
      <c r="F441" s="3"/>
      <c r="G441" s="3"/>
      <c r="H441" s="3"/>
      <c r="I441" s="3"/>
      <c r="J441" s="3"/>
      <c r="K441" s="3"/>
    </row>
    <row r="442" spans="6:11">
      <c r="F442" s="3"/>
      <c r="G442" s="3"/>
      <c r="H442" s="3"/>
      <c r="I442" s="3"/>
      <c r="J442" s="3"/>
      <c r="K442" s="3"/>
    </row>
    <row r="443" spans="6:11">
      <c r="F443" s="3"/>
      <c r="G443" s="3"/>
      <c r="H443" s="3"/>
      <c r="I443" s="3"/>
      <c r="J443" s="3"/>
      <c r="K443" s="3"/>
    </row>
    <row r="444" spans="6:11">
      <c r="F444" s="3"/>
      <c r="G444" s="3"/>
      <c r="H444" s="3"/>
      <c r="I444" s="3"/>
      <c r="J444" s="3"/>
      <c r="K444" s="3"/>
    </row>
    <row r="445" spans="6:11">
      <c r="F445" s="3"/>
      <c r="G445" s="3"/>
      <c r="H445" s="3"/>
      <c r="I445" s="3"/>
      <c r="J445" s="3"/>
      <c r="K445" s="3"/>
    </row>
    <row r="446" spans="6:11">
      <c r="F446" s="3"/>
      <c r="G446" s="3"/>
      <c r="H446" s="3"/>
      <c r="I446" s="3"/>
      <c r="J446" s="3"/>
      <c r="K446" s="3"/>
    </row>
    <row r="447" spans="6:11">
      <c r="F447" s="3"/>
      <c r="G447" s="3"/>
      <c r="H447" s="3"/>
      <c r="I447" s="3"/>
      <c r="J447" s="3"/>
      <c r="K447" s="3"/>
    </row>
    <row r="448" spans="6:11">
      <c r="F448" s="3"/>
      <c r="G448" s="3"/>
      <c r="H448" s="3"/>
      <c r="I448" s="3"/>
      <c r="J448" s="3"/>
      <c r="K448" s="3"/>
    </row>
    <row r="449" spans="6:11">
      <c r="F449" s="3"/>
      <c r="G449" s="3"/>
      <c r="H449" s="3"/>
      <c r="I449" s="3"/>
      <c r="J449" s="3"/>
      <c r="K449" s="3"/>
    </row>
    <row r="450" spans="6:11">
      <c r="F450" s="3"/>
      <c r="G450" s="3"/>
      <c r="H450" s="3"/>
      <c r="I450" s="3"/>
      <c r="J450" s="3"/>
      <c r="K450" s="3"/>
    </row>
    <row r="451" spans="6:11">
      <c r="F451" s="3"/>
      <c r="G451" s="3"/>
      <c r="H451" s="3"/>
      <c r="I451" s="3"/>
      <c r="J451" s="3"/>
      <c r="K451" s="3"/>
    </row>
    <row r="452" spans="6:11">
      <c r="F452" s="3"/>
      <c r="G452" s="3"/>
      <c r="H452" s="3"/>
      <c r="I452" s="3"/>
      <c r="J452" s="3"/>
      <c r="K452" s="3"/>
    </row>
    <row r="453" spans="6:11">
      <c r="F453" s="3"/>
      <c r="G453" s="3"/>
      <c r="H453" s="3"/>
      <c r="I453" s="3"/>
      <c r="J453" s="3"/>
      <c r="K453" s="3"/>
    </row>
    <row r="454" spans="6:11">
      <c r="F454" s="3"/>
      <c r="G454" s="3"/>
      <c r="H454" s="3"/>
      <c r="I454" s="3"/>
      <c r="J454" s="3"/>
      <c r="K454" s="3"/>
    </row>
    <row r="455" spans="6:11">
      <c r="F455" s="3"/>
      <c r="G455" s="3"/>
      <c r="H455" s="3"/>
      <c r="I455" s="3"/>
      <c r="J455" s="3"/>
      <c r="K455" s="3"/>
    </row>
    <row r="456" spans="6:11">
      <c r="F456" s="3"/>
      <c r="G456" s="3"/>
      <c r="H456" s="3"/>
      <c r="I456" s="3"/>
      <c r="J456" s="3"/>
      <c r="K456" s="3"/>
    </row>
    <row r="457" spans="6:11">
      <c r="F457" s="3"/>
      <c r="G457" s="3"/>
      <c r="H457" s="3"/>
      <c r="I457" s="3"/>
      <c r="J457" s="3"/>
      <c r="K457" s="3"/>
    </row>
    <row r="458" spans="6:11">
      <c r="F458" s="3"/>
      <c r="G458" s="3"/>
      <c r="H458" s="3"/>
      <c r="I458" s="3"/>
      <c r="J458" s="3"/>
      <c r="K458" s="3"/>
    </row>
    <row r="459" spans="6:11">
      <c r="F459" s="3"/>
      <c r="G459" s="3"/>
      <c r="H459" s="3"/>
      <c r="I459" s="3"/>
      <c r="J459" s="3"/>
      <c r="K459" s="3"/>
    </row>
    <row r="460" spans="6:11">
      <c r="F460" s="3"/>
      <c r="G460" s="3"/>
      <c r="H460" s="3"/>
      <c r="I460" s="3"/>
      <c r="J460" s="3"/>
      <c r="K460" s="3"/>
    </row>
    <row r="461" spans="6:11">
      <c r="F461" s="3"/>
      <c r="G461" s="3"/>
      <c r="H461" s="3"/>
      <c r="I461" s="3"/>
      <c r="J461" s="3"/>
      <c r="K461" s="3"/>
    </row>
    <row r="462" spans="6:11">
      <c r="F462" s="3"/>
      <c r="G462" s="3"/>
      <c r="H462" s="3"/>
      <c r="I462" s="3"/>
      <c r="J462" s="3"/>
      <c r="K462" s="3"/>
    </row>
    <row r="463" spans="6:11">
      <c r="F463" s="3"/>
      <c r="G463" s="3"/>
      <c r="H463" s="3"/>
      <c r="I463" s="3"/>
      <c r="J463" s="3"/>
      <c r="K463" s="3"/>
    </row>
    <row r="464" spans="6:11">
      <c r="F464" s="3"/>
      <c r="G464" s="3"/>
      <c r="H464" s="3"/>
      <c r="I464" s="3"/>
      <c r="J464" s="3"/>
      <c r="K464" s="3"/>
    </row>
    <row r="465" spans="6:11">
      <c r="F465" s="3"/>
      <c r="G465" s="3"/>
      <c r="H465" s="3"/>
      <c r="I465" s="3"/>
      <c r="J465" s="3"/>
      <c r="K465" s="3"/>
    </row>
    <row r="466" spans="6:11">
      <c r="F466" s="3"/>
      <c r="G466" s="3"/>
      <c r="H466" s="3"/>
      <c r="I466" s="3"/>
      <c r="J466" s="3"/>
      <c r="K466" s="3"/>
    </row>
    <row r="467" spans="6:11">
      <c r="F467" s="3"/>
      <c r="G467" s="3"/>
      <c r="H467" s="3"/>
      <c r="I467" s="3"/>
      <c r="J467" s="3"/>
      <c r="K467" s="3"/>
    </row>
    <row r="468" spans="6:11">
      <c r="F468" s="3"/>
      <c r="G468" s="3"/>
      <c r="H468" s="3"/>
      <c r="I468" s="3"/>
      <c r="J468" s="3"/>
      <c r="K468" s="3"/>
    </row>
    <row r="469" spans="6:11">
      <c r="F469" s="3"/>
      <c r="G469" s="3"/>
      <c r="H469" s="3"/>
      <c r="I469" s="3"/>
      <c r="J469" s="3"/>
      <c r="K469" s="3"/>
    </row>
    <row r="470" spans="6:11">
      <c r="F470" s="3"/>
      <c r="G470" s="3"/>
      <c r="H470" s="3"/>
      <c r="I470" s="3"/>
      <c r="J470" s="3"/>
      <c r="K470" s="3"/>
    </row>
    <row r="471" spans="6:11">
      <c r="F471" s="3"/>
      <c r="G471" s="3"/>
      <c r="H471" s="3"/>
      <c r="I471" s="3"/>
      <c r="J471" s="3"/>
      <c r="K471" s="3"/>
    </row>
    <row r="472" spans="6:11">
      <c r="F472" s="3"/>
      <c r="G472" s="3"/>
      <c r="H472" s="3"/>
      <c r="I472" s="3"/>
      <c r="J472" s="3"/>
      <c r="K472" s="3"/>
    </row>
    <row r="473" spans="6:11">
      <c r="F473" s="3"/>
      <c r="G473" s="3"/>
      <c r="H473" s="3"/>
      <c r="I473" s="3"/>
      <c r="J473" s="3"/>
      <c r="K473" s="3"/>
    </row>
    <row r="474" spans="6:11">
      <c r="F474" s="3"/>
      <c r="G474" s="3"/>
      <c r="H474" s="3"/>
      <c r="I474" s="3"/>
      <c r="J474" s="3"/>
      <c r="K474" s="3"/>
    </row>
    <row r="475" spans="6:11">
      <c r="F475" s="3"/>
      <c r="G475" s="3"/>
      <c r="H475" s="3"/>
      <c r="I475" s="3"/>
      <c r="J475" s="3"/>
      <c r="K475" s="3"/>
    </row>
    <row r="476" spans="6:11">
      <c r="F476" s="3"/>
      <c r="G476" s="3"/>
      <c r="H476" s="3"/>
      <c r="I476" s="3"/>
      <c r="J476" s="3"/>
      <c r="K476" s="3"/>
    </row>
    <row r="477" spans="6:11">
      <c r="F477" s="3"/>
      <c r="G477" s="3"/>
      <c r="H477" s="3"/>
      <c r="I477" s="3"/>
      <c r="J477" s="3"/>
      <c r="K477" s="3"/>
    </row>
    <row r="478" spans="6:11">
      <c r="F478" s="3"/>
      <c r="G478" s="3"/>
      <c r="H478" s="3"/>
      <c r="I478" s="3"/>
      <c r="J478" s="3"/>
      <c r="K478" s="3"/>
    </row>
    <row r="479" spans="6:11">
      <c r="F479" s="3"/>
      <c r="G479" s="3"/>
      <c r="H479" s="3"/>
      <c r="I479" s="3"/>
      <c r="J479" s="3"/>
      <c r="K479" s="3"/>
    </row>
    <row r="480" spans="6:11">
      <c r="F480" s="3"/>
      <c r="G480" s="3"/>
      <c r="H480" s="3"/>
      <c r="I480" s="3"/>
      <c r="J480" s="3"/>
      <c r="K480" s="3"/>
    </row>
    <row r="481" spans="6:11">
      <c r="F481" s="3"/>
      <c r="G481" s="3"/>
      <c r="H481" s="3"/>
      <c r="I481" s="3"/>
      <c r="J481" s="3"/>
      <c r="K481" s="3"/>
    </row>
    <row r="482" spans="6:11">
      <c r="F482" s="3"/>
      <c r="G482" s="3"/>
      <c r="H482" s="3"/>
      <c r="I482" s="3"/>
      <c r="J482" s="3"/>
      <c r="K482" s="3"/>
    </row>
    <row r="483" spans="6:11">
      <c r="F483" s="3"/>
      <c r="G483" s="3"/>
      <c r="H483" s="3"/>
      <c r="I483" s="3"/>
      <c r="J483" s="3"/>
      <c r="K483" s="3"/>
    </row>
    <row r="484" spans="6:11">
      <c r="F484" s="3"/>
      <c r="G484" s="3"/>
      <c r="H484" s="3"/>
      <c r="I484" s="3"/>
      <c r="J484" s="3"/>
      <c r="K484" s="3"/>
    </row>
    <row r="485" spans="6:11">
      <c r="F485" s="3"/>
      <c r="G485" s="3"/>
      <c r="H485" s="3"/>
      <c r="I485" s="3"/>
      <c r="J485" s="3"/>
      <c r="K485" s="3"/>
    </row>
    <row r="486" spans="6:11">
      <c r="F486" s="3"/>
      <c r="G486" s="3"/>
      <c r="H486" s="3"/>
      <c r="I486" s="3"/>
      <c r="J486" s="3"/>
      <c r="K486" s="3"/>
    </row>
    <row r="487" spans="6:11">
      <c r="F487" s="3"/>
      <c r="G487" s="3"/>
      <c r="H487" s="3"/>
      <c r="I487" s="3"/>
      <c r="J487" s="3"/>
      <c r="K487" s="3"/>
    </row>
    <row r="488" spans="6:11">
      <c r="F488" s="3"/>
      <c r="G488" s="3"/>
      <c r="H488" s="3"/>
      <c r="I488" s="3"/>
      <c r="J488" s="3"/>
      <c r="K488" s="3"/>
    </row>
    <row r="489" spans="6:11">
      <c r="F489" s="3"/>
      <c r="G489" s="3"/>
      <c r="H489" s="3"/>
      <c r="I489" s="3"/>
      <c r="J489" s="3"/>
      <c r="K489" s="3"/>
    </row>
    <row r="490" spans="6:11">
      <c r="F490" s="3"/>
      <c r="G490" s="3"/>
      <c r="H490" s="3"/>
      <c r="I490" s="3"/>
      <c r="J490" s="3"/>
      <c r="K490" s="3"/>
    </row>
    <row r="491" spans="6:11">
      <c r="F491" s="3"/>
      <c r="G491" s="3"/>
      <c r="H491" s="3"/>
      <c r="I491" s="3"/>
      <c r="J491" s="3"/>
      <c r="K491" s="3"/>
    </row>
    <row r="492" spans="6:11">
      <c r="F492" s="3"/>
      <c r="G492" s="3"/>
      <c r="H492" s="3"/>
      <c r="I492" s="3"/>
      <c r="J492" s="3"/>
      <c r="K492" s="3"/>
    </row>
    <row r="493" spans="6:11">
      <c r="F493" s="3"/>
      <c r="G493" s="3"/>
      <c r="H493" s="3"/>
      <c r="I493" s="3"/>
      <c r="J493" s="3"/>
      <c r="K493" s="3"/>
    </row>
    <row r="494" spans="6:11">
      <c r="F494" s="3"/>
      <c r="G494" s="3"/>
      <c r="H494" s="3"/>
      <c r="I494" s="3"/>
      <c r="J494" s="3"/>
      <c r="K494" s="3"/>
    </row>
    <row r="495" spans="6:11">
      <c r="F495" s="3"/>
      <c r="G495" s="3"/>
      <c r="H495" s="3"/>
      <c r="I495" s="3"/>
      <c r="J495" s="3"/>
      <c r="K495" s="3"/>
    </row>
    <row r="496" spans="6:11">
      <c r="F496" s="3"/>
      <c r="G496" s="3"/>
      <c r="H496" s="3"/>
      <c r="I496" s="3"/>
      <c r="J496" s="3"/>
      <c r="K496" s="3"/>
    </row>
    <row r="497" spans="6:11">
      <c r="F497" s="3"/>
      <c r="G497" s="3"/>
      <c r="H497" s="3"/>
      <c r="I497" s="3"/>
      <c r="J497" s="3"/>
      <c r="K497" s="3"/>
    </row>
    <row r="498" spans="6:11">
      <c r="F498" s="3"/>
      <c r="G498" s="3"/>
      <c r="H498" s="3"/>
      <c r="I498" s="3"/>
      <c r="J498" s="3"/>
      <c r="K498" s="3"/>
    </row>
    <row r="499" spans="6:11">
      <c r="F499" s="3"/>
      <c r="G499" s="3"/>
      <c r="H499" s="3"/>
      <c r="I499" s="3"/>
      <c r="J499" s="3"/>
      <c r="K499" s="3"/>
    </row>
    <row r="500" spans="6:11">
      <c r="F500" s="3"/>
      <c r="G500" s="3"/>
      <c r="H500" s="3"/>
      <c r="I500" s="3"/>
      <c r="J500" s="3"/>
      <c r="K500" s="3"/>
    </row>
    <row r="501" spans="6:11">
      <c r="F501" s="3"/>
      <c r="G501" s="3"/>
      <c r="H501" s="3"/>
      <c r="I501" s="3"/>
      <c r="J501" s="3"/>
      <c r="K501" s="3"/>
    </row>
    <row r="502" spans="6:11">
      <c r="F502" s="3"/>
      <c r="G502" s="3"/>
      <c r="H502" s="3"/>
      <c r="I502" s="3"/>
      <c r="J502" s="3"/>
      <c r="K502" s="3"/>
    </row>
    <row r="503" spans="6:11">
      <c r="F503" s="3"/>
      <c r="G503" s="3"/>
      <c r="H503" s="3"/>
      <c r="I503" s="3"/>
      <c r="J503" s="3"/>
      <c r="K503" s="3"/>
    </row>
    <row r="504" spans="6:11">
      <c r="F504" s="3"/>
      <c r="G504" s="3"/>
      <c r="H504" s="3"/>
      <c r="I504" s="3"/>
      <c r="J504" s="3"/>
      <c r="K504" s="3"/>
    </row>
    <row r="505" spans="6:11">
      <c r="F505" s="3"/>
      <c r="G505" s="3"/>
      <c r="H505" s="3"/>
      <c r="I505" s="3"/>
      <c r="J505" s="3"/>
      <c r="K505" s="3"/>
    </row>
    <row r="506" spans="6:11">
      <c r="F506" s="3"/>
      <c r="G506" s="3"/>
      <c r="H506" s="3"/>
      <c r="I506" s="3"/>
      <c r="J506" s="3"/>
      <c r="K506" s="3"/>
    </row>
    <row r="507" spans="6:11">
      <c r="F507" s="3"/>
      <c r="G507" s="3"/>
      <c r="H507" s="3"/>
      <c r="I507" s="3"/>
      <c r="J507" s="3"/>
      <c r="K507" s="3"/>
    </row>
    <row r="508" spans="6:11">
      <c r="F508" s="3"/>
      <c r="G508" s="3"/>
      <c r="H508" s="3"/>
      <c r="I508" s="3"/>
      <c r="J508" s="3"/>
      <c r="K508" s="3"/>
    </row>
    <row r="509" spans="6:11">
      <c r="F509" s="3"/>
      <c r="G509" s="3"/>
      <c r="H509" s="3"/>
      <c r="I509" s="3"/>
      <c r="J509" s="3"/>
      <c r="K509" s="3"/>
    </row>
    <row r="510" spans="6:11">
      <c r="F510" s="3"/>
      <c r="G510" s="3"/>
      <c r="H510" s="3"/>
      <c r="I510" s="3"/>
      <c r="J510" s="3"/>
      <c r="K510" s="3"/>
    </row>
    <row r="511" spans="6:11">
      <c r="F511" s="3"/>
      <c r="G511" s="3"/>
      <c r="H511" s="3"/>
      <c r="I511" s="3"/>
      <c r="J511" s="3"/>
      <c r="K511" s="3"/>
    </row>
    <row r="512" spans="6:11">
      <c r="F512" s="3"/>
      <c r="G512" s="3"/>
      <c r="H512" s="3"/>
      <c r="I512" s="3"/>
      <c r="J512" s="3"/>
      <c r="K512" s="3"/>
    </row>
    <row r="513" spans="6:11">
      <c r="F513" s="3"/>
      <c r="G513" s="3"/>
      <c r="H513" s="3"/>
      <c r="I513" s="3"/>
      <c r="J513" s="3"/>
      <c r="K513" s="3"/>
    </row>
    <row r="514" spans="6:11">
      <c r="F514" s="3"/>
      <c r="G514" s="3"/>
      <c r="H514" s="3"/>
      <c r="I514" s="3"/>
      <c r="J514" s="3"/>
      <c r="K514" s="3"/>
    </row>
    <row r="515" spans="6:11">
      <c r="F515" s="3"/>
      <c r="G515" s="3"/>
      <c r="H515" s="3"/>
      <c r="I515" s="3"/>
      <c r="J515" s="3"/>
      <c r="K515" s="3"/>
    </row>
    <row r="516" spans="6:11">
      <c r="F516" s="3"/>
      <c r="G516" s="3"/>
      <c r="H516" s="3"/>
      <c r="I516" s="3"/>
      <c r="J516" s="3"/>
      <c r="K516" s="3"/>
    </row>
    <row r="517" spans="6:11">
      <c r="F517" s="3"/>
      <c r="G517" s="3"/>
      <c r="H517" s="3"/>
      <c r="I517" s="3"/>
      <c r="J517" s="3"/>
      <c r="K517" s="3"/>
    </row>
    <row r="518" spans="6:11">
      <c r="F518" s="3"/>
      <c r="G518" s="3"/>
      <c r="H518" s="3"/>
      <c r="I518" s="3"/>
      <c r="J518" s="3"/>
      <c r="K518" s="3"/>
    </row>
    <row r="519" spans="6:11">
      <c r="F519" s="3"/>
      <c r="G519" s="3"/>
      <c r="H519" s="3"/>
      <c r="I519" s="3"/>
      <c r="J519" s="3"/>
      <c r="K519" s="3"/>
    </row>
    <row r="520" spans="6:11">
      <c r="F520" s="3"/>
      <c r="G520" s="3"/>
      <c r="H520" s="3"/>
      <c r="I520" s="3"/>
      <c r="J520" s="3"/>
      <c r="K520" s="3"/>
    </row>
    <row r="521" spans="6:11">
      <c r="F521" s="3"/>
      <c r="G521" s="3"/>
      <c r="H521" s="3"/>
      <c r="I521" s="3"/>
      <c r="J521" s="3"/>
      <c r="K521" s="3"/>
    </row>
    <row r="522" spans="6:11">
      <c r="F522" s="3"/>
      <c r="G522" s="3"/>
      <c r="H522" s="3"/>
      <c r="I522" s="3"/>
      <c r="J522" s="3"/>
      <c r="K522" s="3"/>
    </row>
    <row r="523" spans="6:11">
      <c r="F523" s="3"/>
      <c r="G523" s="3"/>
      <c r="H523" s="3"/>
      <c r="I523" s="3"/>
      <c r="J523" s="3"/>
      <c r="K523" s="3"/>
    </row>
    <row r="524" spans="6:11">
      <c r="F524" s="3"/>
      <c r="G524" s="3"/>
      <c r="H524" s="3"/>
      <c r="I524" s="3"/>
      <c r="J524" s="3"/>
      <c r="K524" s="3"/>
    </row>
    <row r="525" spans="6:11">
      <c r="F525" s="3"/>
      <c r="G525" s="3"/>
      <c r="H525" s="3"/>
      <c r="I525" s="3"/>
      <c r="J525" s="3"/>
      <c r="K525" s="3"/>
    </row>
    <row r="526" spans="6:11">
      <c r="F526" s="3"/>
      <c r="G526" s="3"/>
      <c r="H526" s="3"/>
      <c r="I526" s="3"/>
      <c r="J526" s="3"/>
      <c r="K526" s="3"/>
    </row>
    <row r="527" spans="6:11">
      <c r="F527" s="3"/>
      <c r="G527" s="3"/>
      <c r="H527" s="3"/>
      <c r="I527" s="3"/>
      <c r="J527" s="3"/>
      <c r="K527" s="3"/>
    </row>
    <row r="528" spans="6:11">
      <c r="F528" s="3"/>
      <c r="G528" s="3"/>
      <c r="H528" s="3"/>
      <c r="I528" s="3"/>
      <c r="J528" s="3"/>
      <c r="K528" s="3"/>
    </row>
    <row r="529" spans="6:11">
      <c r="F529" s="3"/>
      <c r="G529" s="3"/>
      <c r="H529" s="3"/>
      <c r="I529" s="3"/>
      <c r="J529" s="3"/>
      <c r="K529" s="3"/>
    </row>
    <row r="530" spans="6:11">
      <c r="F530" s="3"/>
      <c r="G530" s="3"/>
      <c r="H530" s="3"/>
      <c r="I530" s="3"/>
      <c r="J530" s="3"/>
      <c r="K530" s="3"/>
    </row>
    <row r="531" spans="6:11">
      <c r="F531" s="3"/>
      <c r="G531" s="3"/>
      <c r="H531" s="3"/>
      <c r="I531" s="3"/>
      <c r="J531" s="3"/>
      <c r="K531" s="3"/>
    </row>
    <row r="532" spans="6:11">
      <c r="F532" s="3"/>
      <c r="G532" s="3"/>
      <c r="H532" s="3"/>
      <c r="I532" s="3"/>
      <c r="J532" s="3"/>
      <c r="K532" s="3"/>
    </row>
    <row r="533" spans="6:11">
      <c r="F533" s="3"/>
      <c r="G533" s="3"/>
      <c r="H533" s="3"/>
      <c r="I533" s="3"/>
      <c r="J533" s="3"/>
      <c r="K533" s="3"/>
    </row>
    <row r="534" spans="6:11">
      <c r="F534" s="3"/>
      <c r="G534" s="3"/>
      <c r="H534" s="3"/>
      <c r="I534" s="3"/>
      <c r="J534" s="3"/>
      <c r="K534" s="3"/>
    </row>
    <row r="535" spans="6:11">
      <c r="F535" s="3"/>
      <c r="G535" s="3"/>
      <c r="H535" s="3"/>
      <c r="I535" s="3"/>
      <c r="J535" s="3"/>
      <c r="K535" s="3"/>
    </row>
    <row r="536" spans="6:11">
      <c r="F536" s="3"/>
      <c r="G536" s="3"/>
      <c r="H536" s="3"/>
      <c r="I536" s="3"/>
      <c r="J536" s="3"/>
      <c r="K536" s="3"/>
    </row>
    <row r="537" spans="6:11">
      <c r="F537" s="3"/>
      <c r="G537" s="3"/>
      <c r="H537" s="3"/>
      <c r="I537" s="3"/>
      <c r="J537" s="3"/>
      <c r="K537" s="3"/>
    </row>
    <row r="538" spans="6:11">
      <c r="F538" s="3"/>
      <c r="G538" s="3"/>
      <c r="H538" s="3"/>
      <c r="I538" s="3"/>
      <c r="J538" s="3"/>
      <c r="K538" s="3"/>
    </row>
    <row r="539" spans="6:11">
      <c r="F539" s="3"/>
      <c r="G539" s="3"/>
      <c r="H539" s="3"/>
      <c r="I539" s="3"/>
      <c r="J539" s="3"/>
      <c r="K539" s="3"/>
    </row>
    <row r="540" spans="6:11">
      <c r="F540" s="3"/>
      <c r="G540" s="3"/>
      <c r="H540" s="3"/>
      <c r="I540" s="3"/>
      <c r="J540" s="3"/>
      <c r="K540" s="3"/>
    </row>
    <row r="541" spans="6:11">
      <c r="F541" s="3"/>
      <c r="G541" s="3"/>
      <c r="H541" s="3"/>
      <c r="I541" s="3"/>
      <c r="J541" s="3"/>
      <c r="K541" s="3"/>
    </row>
    <row r="542" spans="6:11">
      <c r="F542" s="3"/>
      <c r="G542" s="3"/>
      <c r="H542" s="3"/>
      <c r="I542" s="3"/>
      <c r="J542" s="3"/>
      <c r="K542" s="3"/>
    </row>
    <row r="543" spans="6:11">
      <c r="F543" s="3"/>
      <c r="G543" s="3"/>
      <c r="H543" s="3"/>
      <c r="I543" s="3"/>
      <c r="J543" s="3"/>
      <c r="K543" s="3"/>
    </row>
    <row r="544" spans="6:11">
      <c r="F544" s="3"/>
      <c r="G544" s="3"/>
      <c r="H544" s="3"/>
      <c r="I544" s="3"/>
      <c r="J544" s="3"/>
      <c r="K544" s="3"/>
    </row>
    <row r="545" spans="6:11">
      <c r="F545" s="3"/>
      <c r="G545" s="3"/>
      <c r="H545" s="3"/>
      <c r="I545" s="3"/>
      <c r="J545" s="3"/>
      <c r="K545" s="3"/>
    </row>
    <row r="546" spans="6:11">
      <c r="F546" s="3"/>
      <c r="G546" s="3"/>
      <c r="H546" s="3"/>
      <c r="I546" s="3"/>
      <c r="J546" s="3"/>
      <c r="K546" s="3"/>
    </row>
    <row r="547" spans="6:11">
      <c r="F547" s="3"/>
      <c r="G547" s="3"/>
      <c r="H547" s="3"/>
      <c r="I547" s="3"/>
      <c r="J547" s="3"/>
      <c r="K547" s="3"/>
    </row>
    <row r="548" spans="6:11">
      <c r="F548" s="3"/>
      <c r="G548" s="3"/>
      <c r="H548" s="3"/>
      <c r="I548" s="3"/>
      <c r="J548" s="3"/>
      <c r="K548" s="3"/>
    </row>
    <row r="549" spans="6:11">
      <c r="F549" s="3"/>
      <c r="G549" s="3"/>
      <c r="H549" s="3"/>
      <c r="I549" s="3"/>
      <c r="J549" s="3"/>
      <c r="K549" s="3"/>
    </row>
    <row r="550" spans="6:11">
      <c r="F550" s="3"/>
      <c r="G550" s="3"/>
      <c r="H550" s="3"/>
      <c r="I550" s="3"/>
      <c r="J550" s="3"/>
      <c r="K550" s="3"/>
    </row>
    <row r="551" spans="6:11">
      <c r="F551" s="3"/>
      <c r="G551" s="3"/>
      <c r="H551" s="3"/>
      <c r="I551" s="3"/>
      <c r="J551" s="3"/>
      <c r="K551" s="3"/>
    </row>
    <row r="552" spans="6:11">
      <c r="F552" s="3"/>
      <c r="G552" s="3"/>
      <c r="H552" s="3"/>
      <c r="I552" s="3"/>
      <c r="J552" s="3"/>
      <c r="K552" s="3"/>
    </row>
    <row r="553" spans="6:11">
      <c r="F553" s="3"/>
      <c r="G553" s="3"/>
      <c r="H553" s="3"/>
      <c r="I553" s="3"/>
      <c r="J553" s="3"/>
      <c r="K553" s="3"/>
    </row>
    <row r="554" spans="6:11">
      <c r="F554" s="3"/>
      <c r="G554" s="3"/>
      <c r="H554" s="3"/>
      <c r="I554" s="3"/>
      <c r="J554" s="3"/>
      <c r="K554" s="3"/>
    </row>
    <row r="555" spans="6:11">
      <c r="F555" s="3"/>
      <c r="G555" s="3"/>
      <c r="H555" s="3"/>
      <c r="I555" s="3"/>
      <c r="J555" s="3"/>
      <c r="K555" s="3"/>
    </row>
    <row r="556" spans="6:11">
      <c r="F556" s="3"/>
      <c r="G556" s="3"/>
      <c r="H556" s="3"/>
      <c r="I556" s="3"/>
      <c r="J556" s="3"/>
      <c r="K556" s="3"/>
    </row>
    <row r="557" spans="6:11">
      <c r="F557" s="3"/>
      <c r="G557" s="3"/>
      <c r="H557" s="3"/>
      <c r="I557" s="3"/>
      <c r="J557" s="3"/>
      <c r="K557" s="3"/>
    </row>
    <row r="558" spans="6:11">
      <c r="F558" s="3"/>
      <c r="G558" s="3"/>
      <c r="H558" s="3"/>
      <c r="I558" s="3"/>
      <c r="J558" s="3"/>
      <c r="K558" s="3"/>
    </row>
    <row r="559" spans="6:11">
      <c r="F559" s="3"/>
      <c r="G559" s="3"/>
      <c r="H559" s="3"/>
      <c r="I559" s="3"/>
      <c r="J559" s="3"/>
      <c r="K559" s="3"/>
    </row>
    <row r="560" spans="6:11">
      <c r="F560" s="3"/>
      <c r="G560" s="3"/>
      <c r="H560" s="3"/>
      <c r="I560" s="3"/>
      <c r="J560" s="3"/>
      <c r="K560" s="3"/>
    </row>
    <row r="561" spans="6:11">
      <c r="F561" s="3"/>
      <c r="G561" s="3"/>
      <c r="H561" s="3"/>
      <c r="I561" s="3"/>
      <c r="J561" s="3"/>
      <c r="K561" s="3"/>
    </row>
    <row r="562" spans="6:11">
      <c r="F562" s="3"/>
      <c r="G562" s="3"/>
      <c r="H562" s="3"/>
      <c r="I562" s="3"/>
      <c r="J562" s="3"/>
      <c r="K562" s="3"/>
    </row>
    <row r="563" spans="6:11">
      <c r="F563" s="3"/>
      <c r="G563" s="3"/>
      <c r="H563" s="3"/>
      <c r="I563" s="3"/>
      <c r="J563" s="3"/>
      <c r="K563" s="3"/>
    </row>
    <row r="564" spans="6:11">
      <c r="F564" s="3"/>
      <c r="G564" s="3"/>
      <c r="H564" s="3"/>
      <c r="I564" s="3"/>
      <c r="J564" s="3"/>
      <c r="K564" s="3"/>
    </row>
    <row r="565" spans="6:11">
      <c r="F565" s="3"/>
      <c r="G565" s="3"/>
      <c r="H565" s="3"/>
      <c r="I565" s="3"/>
      <c r="J565" s="3"/>
      <c r="K565" s="3"/>
    </row>
    <row r="566" spans="6:11">
      <c r="F566" s="3"/>
      <c r="G566" s="3"/>
      <c r="H566" s="3"/>
      <c r="I566" s="3"/>
      <c r="J566" s="3"/>
      <c r="K566" s="3"/>
    </row>
    <row r="567" spans="6:11">
      <c r="F567" s="3"/>
      <c r="G567" s="3"/>
      <c r="H567" s="3"/>
      <c r="I567" s="3"/>
      <c r="J567" s="3"/>
      <c r="K567" s="3"/>
    </row>
    <row r="568" spans="6:11">
      <c r="F568" s="3"/>
      <c r="G568" s="3"/>
      <c r="H568" s="3"/>
      <c r="I568" s="3"/>
      <c r="J568" s="3"/>
      <c r="K568" s="3"/>
    </row>
    <row r="569" spans="6:11">
      <c r="F569" s="3"/>
      <c r="G569" s="3"/>
      <c r="H569" s="3"/>
      <c r="I569" s="3"/>
      <c r="J569" s="3"/>
      <c r="K569" s="3"/>
    </row>
    <row r="570" spans="6:11">
      <c r="F570" s="3"/>
      <c r="G570" s="3"/>
      <c r="H570" s="3"/>
      <c r="I570" s="3"/>
      <c r="J570" s="3"/>
      <c r="K570" s="3"/>
    </row>
    <row r="571" spans="6:11">
      <c r="F571" s="3"/>
      <c r="G571" s="3"/>
      <c r="H571" s="3"/>
      <c r="I571" s="3"/>
      <c r="J571" s="3"/>
      <c r="K571" s="3"/>
    </row>
    <row r="572" spans="6:11">
      <c r="F572" s="3"/>
      <c r="G572" s="3"/>
      <c r="H572" s="3"/>
      <c r="I572" s="3"/>
      <c r="J572" s="3"/>
      <c r="K572" s="3"/>
    </row>
    <row r="573" spans="6:11">
      <c r="F573" s="3"/>
      <c r="G573" s="3"/>
      <c r="H573" s="3"/>
      <c r="I573" s="3"/>
      <c r="J573" s="3"/>
      <c r="K573" s="3"/>
    </row>
    <row r="574" spans="6:11">
      <c r="F574" s="3"/>
      <c r="G574" s="3"/>
      <c r="H574" s="3"/>
      <c r="I574" s="3"/>
      <c r="J574" s="3"/>
      <c r="K574" s="3"/>
    </row>
    <row r="575" spans="6:11">
      <c r="F575" s="3"/>
      <c r="G575" s="3"/>
      <c r="H575" s="3"/>
      <c r="I575" s="3"/>
      <c r="J575" s="3"/>
      <c r="K575" s="3"/>
    </row>
    <row r="576" spans="6:11">
      <c r="F576" s="3"/>
      <c r="G576" s="3"/>
      <c r="H576" s="3"/>
      <c r="I576" s="3"/>
      <c r="J576" s="3"/>
      <c r="K576" s="3"/>
    </row>
    <row r="577" spans="6:11">
      <c r="F577" s="3"/>
      <c r="G577" s="3"/>
      <c r="H577" s="3"/>
      <c r="I577" s="3"/>
      <c r="J577" s="3"/>
      <c r="K577" s="3"/>
    </row>
    <row r="578" spans="6:11">
      <c r="F578" s="3"/>
      <c r="G578" s="3"/>
      <c r="H578" s="3"/>
      <c r="I578" s="3"/>
      <c r="J578" s="3"/>
      <c r="K578" s="3"/>
    </row>
    <row r="579" spans="6:11">
      <c r="F579" s="3"/>
      <c r="G579" s="3"/>
      <c r="H579" s="3"/>
      <c r="I579" s="3"/>
      <c r="J579" s="3"/>
      <c r="K579" s="3"/>
    </row>
    <row r="580" spans="6:11">
      <c r="F580" s="3"/>
      <c r="G580" s="3"/>
      <c r="H580" s="3"/>
      <c r="I580" s="3"/>
      <c r="J580" s="3"/>
      <c r="K580" s="3"/>
    </row>
    <row r="581" spans="6:11">
      <c r="F581" s="3"/>
      <c r="G581" s="3"/>
      <c r="H581" s="3"/>
      <c r="I581" s="3"/>
      <c r="J581" s="3"/>
      <c r="K581" s="3"/>
    </row>
    <row r="582" spans="6:11">
      <c r="F582" s="3"/>
      <c r="G582" s="3"/>
      <c r="H582" s="3"/>
      <c r="I582" s="3"/>
      <c r="J582" s="3"/>
      <c r="K582" s="3"/>
    </row>
    <row r="583" spans="6:11">
      <c r="F583" s="3"/>
      <c r="G583" s="3"/>
      <c r="H583" s="3"/>
      <c r="I583" s="3"/>
      <c r="J583" s="3"/>
      <c r="K583" s="3"/>
    </row>
    <row r="584" spans="6:11">
      <c r="F584" s="3"/>
      <c r="G584" s="3"/>
      <c r="H584" s="3"/>
      <c r="I584" s="3"/>
      <c r="J584" s="3"/>
      <c r="K584" s="3"/>
    </row>
    <row r="585" spans="6:11">
      <c r="F585" s="3"/>
      <c r="G585" s="3"/>
      <c r="H585" s="3"/>
      <c r="I585" s="3"/>
      <c r="J585" s="3"/>
      <c r="K585" s="3"/>
    </row>
    <row r="586" spans="6:11">
      <c r="F586" s="3"/>
      <c r="G586" s="3"/>
      <c r="H586" s="3"/>
      <c r="I586" s="3"/>
      <c r="J586" s="3"/>
      <c r="K586" s="3"/>
    </row>
    <row r="587" spans="6:11">
      <c r="F587" s="3"/>
      <c r="G587" s="3"/>
      <c r="H587" s="3"/>
      <c r="I587" s="3"/>
      <c r="J587" s="3"/>
      <c r="K587" s="3"/>
    </row>
    <row r="588" spans="6:11">
      <c r="F588" s="3"/>
      <c r="G588" s="3"/>
      <c r="H588" s="3"/>
      <c r="I588" s="3"/>
      <c r="J588" s="3"/>
      <c r="K588" s="3"/>
    </row>
    <row r="589" spans="6:11">
      <c r="F589" s="3"/>
      <c r="G589" s="3"/>
      <c r="H589" s="3"/>
      <c r="I589" s="3"/>
      <c r="J589" s="3"/>
      <c r="K589" s="3"/>
    </row>
    <row r="590" spans="6:11">
      <c r="F590" s="3"/>
      <c r="G590" s="3"/>
      <c r="H590" s="3"/>
      <c r="I590" s="3"/>
      <c r="J590" s="3"/>
      <c r="K590" s="3"/>
    </row>
    <row r="591" spans="6:11">
      <c r="F591" s="3"/>
      <c r="G591" s="3"/>
      <c r="H591" s="3"/>
      <c r="I591" s="3"/>
      <c r="J591" s="3"/>
      <c r="K591" s="3"/>
    </row>
    <row r="592" spans="6:11">
      <c r="F592" s="3"/>
      <c r="G592" s="3"/>
      <c r="H592" s="3"/>
      <c r="I592" s="3"/>
      <c r="J592" s="3"/>
      <c r="K592" s="3"/>
    </row>
    <row r="593" spans="6:11">
      <c r="F593" s="3"/>
      <c r="G593" s="3"/>
      <c r="H593" s="3"/>
      <c r="I593" s="3"/>
      <c r="J593" s="3"/>
      <c r="K593" s="3"/>
    </row>
    <row r="594" spans="6:11">
      <c r="F594" s="3"/>
      <c r="G594" s="3"/>
      <c r="H594" s="3"/>
      <c r="I594" s="3"/>
      <c r="J594" s="3"/>
      <c r="K594" s="3"/>
    </row>
    <row r="595" spans="6:11">
      <c r="F595" s="3"/>
      <c r="G595" s="3"/>
      <c r="H595" s="3"/>
      <c r="I595" s="3"/>
      <c r="J595" s="3"/>
      <c r="K595" s="3"/>
    </row>
    <row r="596" spans="6:11">
      <c r="F596" s="3"/>
      <c r="G596" s="3"/>
      <c r="H596" s="3"/>
      <c r="I596" s="3"/>
      <c r="J596" s="3"/>
      <c r="K596" s="3"/>
    </row>
    <row r="597" spans="6:11">
      <c r="F597" s="3"/>
      <c r="G597" s="3"/>
      <c r="H597" s="3"/>
      <c r="I597" s="3"/>
      <c r="J597" s="3"/>
      <c r="K597" s="3"/>
    </row>
    <row r="598" spans="6:11">
      <c r="F598" s="3"/>
      <c r="G598" s="3"/>
      <c r="H598" s="3"/>
      <c r="I598" s="3"/>
      <c r="J598" s="3"/>
      <c r="K598" s="3"/>
    </row>
    <row r="599" spans="6:11">
      <c r="F599" s="3"/>
      <c r="G599" s="3"/>
      <c r="H599" s="3"/>
      <c r="I599" s="3"/>
      <c r="J599" s="3"/>
      <c r="K599" s="3"/>
    </row>
    <row r="600" spans="6:11">
      <c r="F600" s="3"/>
      <c r="G600" s="3"/>
      <c r="H600" s="3"/>
      <c r="I600" s="3"/>
      <c r="J600" s="3"/>
      <c r="K600" s="3"/>
    </row>
    <row r="601" spans="6:11">
      <c r="F601" s="3"/>
      <c r="G601" s="3"/>
      <c r="H601" s="3"/>
      <c r="I601" s="3"/>
      <c r="J601" s="3"/>
      <c r="K601" s="3"/>
    </row>
    <row r="602" spans="6:11">
      <c r="F602" s="3"/>
      <c r="G602" s="3"/>
      <c r="H602" s="3"/>
      <c r="I602" s="3"/>
      <c r="J602" s="3"/>
      <c r="K602" s="3"/>
    </row>
    <row r="603" spans="6:11">
      <c r="F603" s="3"/>
      <c r="G603" s="3"/>
      <c r="H603" s="3"/>
      <c r="I603" s="3"/>
      <c r="J603" s="3"/>
      <c r="K603" s="3"/>
    </row>
    <row r="604" spans="6:11">
      <c r="F604" s="3"/>
      <c r="G604" s="3"/>
      <c r="H604" s="3"/>
      <c r="I604" s="3"/>
      <c r="J604" s="3"/>
      <c r="K604" s="3"/>
    </row>
    <row r="605" spans="6:11">
      <c r="F605" s="3"/>
      <c r="G605" s="3"/>
      <c r="H605" s="3"/>
      <c r="I605" s="3"/>
      <c r="J605" s="3"/>
      <c r="K605" s="3"/>
    </row>
    <row r="606" spans="6:11">
      <c r="F606" s="3"/>
      <c r="G606" s="3"/>
      <c r="H606" s="3"/>
      <c r="I606" s="3"/>
      <c r="J606" s="3"/>
      <c r="K606" s="3"/>
    </row>
    <row r="607" spans="6:11">
      <c r="F607" s="3"/>
      <c r="G607" s="3"/>
      <c r="H607" s="3"/>
      <c r="I607" s="3"/>
      <c r="J607" s="3"/>
      <c r="K607" s="3"/>
    </row>
    <row r="608" spans="6:11">
      <c r="F608" s="3"/>
      <c r="G608" s="3"/>
      <c r="H608" s="3"/>
      <c r="I608" s="3"/>
      <c r="J608" s="3"/>
      <c r="K608" s="3"/>
    </row>
    <row r="609" spans="6:11">
      <c r="F609" s="3"/>
      <c r="G609" s="3"/>
      <c r="H609" s="3"/>
      <c r="I609" s="3"/>
      <c r="J609" s="3"/>
      <c r="K609" s="3"/>
    </row>
    <row r="610" spans="6:11">
      <c r="F610" s="3"/>
      <c r="G610" s="3"/>
      <c r="H610" s="3"/>
      <c r="I610" s="3"/>
      <c r="J610" s="3"/>
      <c r="K610" s="3"/>
    </row>
    <row r="611" spans="6:11">
      <c r="F611" s="3"/>
      <c r="G611" s="3"/>
      <c r="H611" s="3"/>
      <c r="I611" s="3"/>
      <c r="J611" s="3"/>
      <c r="K611" s="3"/>
    </row>
    <row r="612" spans="6:11">
      <c r="F612" s="3"/>
      <c r="G612" s="3"/>
      <c r="H612" s="3"/>
      <c r="I612" s="3"/>
      <c r="J612" s="3"/>
      <c r="K612" s="3"/>
    </row>
    <row r="613" spans="6:11">
      <c r="F613" s="3"/>
      <c r="G613" s="3"/>
      <c r="H613" s="3"/>
      <c r="I613" s="3"/>
      <c r="J613" s="3"/>
      <c r="K613" s="3"/>
    </row>
    <row r="614" spans="6:11">
      <c r="F614" s="3"/>
      <c r="G614" s="3"/>
      <c r="H614" s="3"/>
      <c r="I614" s="3"/>
      <c r="J614" s="3"/>
      <c r="K614" s="3"/>
    </row>
    <row r="615" spans="6:11">
      <c r="F615" s="3"/>
      <c r="G615" s="3"/>
      <c r="H615" s="3"/>
      <c r="I615" s="3"/>
      <c r="J615" s="3"/>
      <c r="K615" s="3"/>
    </row>
    <row r="616" spans="6:11">
      <c r="F616" s="3"/>
      <c r="G616" s="3"/>
      <c r="H616" s="3"/>
      <c r="I616" s="3"/>
      <c r="J616" s="3"/>
      <c r="K616" s="3"/>
    </row>
    <row r="617" spans="6:11">
      <c r="F617" s="3"/>
      <c r="G617" s="3"/>
      <c r="H617" s="3"/>
      <c r="I617" s="3"/>
      <c r="J617" s="3"/>
      <c r="K617" s="3"/>
    </row>
    <row r="618" spans="6:11">
      <c r="F618" s="3"/>
      <c r="G618" s="3"/>
      <c r="H618" s="3"/>
      <c r="I618" s="3"/>
      <c r="J618" s="3"/>
      <c r="K618" s="3"/>
    </row>
    <row r="619" spans="6:11">
      <c r="F619" s="3"/>
      <c r="G619" s="3"/>
      <c r="H619" s="3"/>
      <c r="I619" s="3"/>
      <c r="J619" s="3"/>
      <c r="K619" s="3"/>
    </row>
    <row r="620" spans="6:11">
      <c r="F620" s="3"/>
      <c r="G620" s="3"/>
      <c r="H620" s="3"/>
      <c r="I620" s="3"/>
      <c r="J620" s="3"/>
      <c r="K620" s="3"/>
    </row>
    <row r="621" spans="6:11">
      <c r="F621" s="3"/>
      <c r="G621" s="3"/>
      <c r="H621" s="3"/>
      <c r="I621" s="3"/>
      <c r="J621" s="3"/>
      <c r="K621" s="3"/>
    </row>
    <row r="622" spans="6:11">
      <c r="F622" s="3"/>
      <c r="G622" s="3"/>
      <c r="H622" s="3"/>
      <c r="I622" s="3"/>
      <c r="J622" s="3"/>
      <c r="K622" s="3"/>
    </row>
    <row r="623" spans="6:11">
      <c r="F623" s="3"/>
      <c r="G623" s="3"/>
      <c r="H623" s="3"/>
      <c r="I623" s="3"/>
      <c r="J623" s="3"/>
      <c r="K623" s="3"/>
    </row>
    <row r="624" spans="6:11">
      <c r="F624" s="3"/>
      <c r="G624" s="3"/>
      <c r="H624" s="3"/>
      <c r="I624" s="3"/>
      <c r="J624" s="3"/>
      <c r="K624" s="3"/>
    </row>
    <row r="625" spans="6:11">
      <c r="F625" s="3"/>
      <c r="G625" s="3"/>
      <c r="H625" s="3"/>
      <c r="I625" s="3"/>
      <c r="J625" s="3"/>
      <c r="K625" s="3"/>
    </row>
    <row r="626" spans="6:11">
      <c r="F626" s="3"/>
      <c r="G626" s="3"/>
      <c r="H626" s="3"/>
      <c r="I626" s="3"/>
      <c r="J626" s="3"/>
      <c r="K626" s="3"/>
    </row>
    <row r="627" spans="6:11">
      <c r="F627" s="3"/>
      <c r="G627" s="3"/>
      <c r="H627" s="3"/>
      <c r="I627" s="3"/>
      <c r="J627" s="3"/>
      <c r="K627" s="3"/>
    </row>
    <row r="628" spans="6:11">
      <c r="F628" s="3"/>
      <c r="G628" s="3"/>
      <c r="H628" s="3"/>
      <c r="I628" s="3"/>
      <c r="J628" s="3"/>
      <c r="K628" s="3"/>
    </row>
    <row r="629" spans="6:11">
      <c r="F629" s="3"/>
      <c r="G629" s="3"/>
      <c r="H629" s="3"/>
      <c r="I629" s="3"/>
      <c r="J629" s="3"/>
      <c r="K629" s="3"/>
    </row>
    <row r="630" spans="6:11">
      <c r="F630" s="3"/>
      <c r="G630" s="3"/>
      <c r="H630" s="3"/>
      <c r="I630" s="3"/>
      <c r="J630" s="3"/>
      <c r="K630" s="3"/>
    </row>
    <row r="631" spans="6:11">
      <c r="F631" s="3"/>
      <c r="G631" s="3"/>
      <c r="H631" s="3"/>
      <c r="I631" s="3"/>
      <c r="J631" s="3"/>
      <c r="K631" s="3"/>
    </row>
    <row r="632" spans="6:11">
      <c r="F632" s="3"/>
      <c r="G632" s="3"/>
      <c r="H632" s="3"/>
      <c r="I632" s="3"/>
      <c r="J632" s="3"/>
      <c r="K632" s="3"/>
    </row>
    <row r="633" spans="6:11">
      <c r="F633" s="3"/>
      <c r="G633" s="3"/>
      <c r="H633" s="3"/>
      <c r="I633" s="3"/>
      <c r="J633" s="3"/>
      <c r="K633" s="3"/>
    </row>
    <row r="634" spans="6:11">
      <c r="F634" s="3"/>
      <c r="G634" s="3"/>
      <c r="H634" s="3"/>
      <c r="I634" s="3"/>
      <c r="J634" s="3"/>
      <c r="K634" s="3"/>
    </row>
    <row r="635" spans="6:11">
      <c r="F635" s="3"/>
      <c r="G635" s="3"/>
      <c r="H635" s="3"/>
      <c r="I635" s="3"/>
      <c r="J635" s="3"/>
      <c r="K635" s="3"/>
    </row>
    <row r="636" spans="6:11">
      <c r="F636" s="3"/>
      <c r="G636" s="3"/>
      <c r="H636" s="3"/>
      <c r="I636" s="3"/>
      <c r="J636" s="3"/>
      <c r="K636" s="3"/>
    </row>
    <row r="637" spans="6:11">
      <c r="F637" s="3"/>
      <c r="G637" s="3"/>
      <c r="H637" s="3"/>
      <c r="I637" s="3"/>
      <c r="J637" s="3"/>
      <c r="K637" s="3"/>
    </row>
    <row r="638" spans="6:11">
      <c r="F638" s="3"/>
      <c r="G638" s="3"/>
      <c r="H638" s="3"/>
      <c r="I638" s="3"/>
      <c r="J638" s="3"/>
      <c r="K638" s="3"/>
    </row>
    <row r="639" spans="6:11">
      <c r="F639" s="3"/>
      <c r="G639" s="3"/>
      <c r="H639" s="3"/>
      <c r="I639" s="3"/>
      <c r="J639" s="3"/>
      <c r="K639" s="3"/>
    </row>
    <row r="640" spans="6:11">
      <c r="F640" s="3"/>
      <c r="G640" s="3"/>
      <c r="H640" s="3"/>
      <c r="I640" s="3"/>
      <c r="J640" s="3"/>
      <c r="K640" s="3"/>
    </row>
    <row r="641" spans="6:11">
      <c r="F641" s="3"/>
      <c r="G641" s="3"/>
      <c r="H641" s="3"/>
      <c r="I641" s="3"/>
      <c r="J641" s="3"/>
      <c r="K641" s="3"/>
    </row>
    <row r="642" spans="6:11">
      <c r="F642" s="3"/>
      <c r="G642" s="3"/>
      <c r="H642" s="3"/>
      <c r="I642" s="3"/>
      <c r="J642" s="3"/>
      <c r="K642" s="3"/>
    </row>
    <row r="643" spans="6:11">
      <c r="F643" s="3"/>
      <c r="G643" s="3"/>
      <c r="H643" s="3"/>
      <c r="I643" s="3"/>
      <c r="J643" s="3"/>
      <c r="K643" s="3"/>
    </row>
    <row r="644" spans="6:11">
      <c r="F644" s="3"/>
      <c r="G644" s="3"/>
      <c r="H644" s="3"/>
      <c r="I644" s="3"/>
      <c r="J644" s="3"/>
      <c r="K644" s="3"/>
    </row>
    <row r="645" spans="6:11">
      <c r="F645" s="3"/>
      <c r="G645" s="3"/>
      <c r="H645" s="3"/>
      <c r="I645" s="3"/>
      <c r="J645" s="3"/>
      <c r="K645" s="3"/>
    </row>
    <row r="646" spans="6:11">
      <c r="F646" s="3"/>
      <c r="G646" s="3"/>
      <c r="H646" s="3"/>
      <c r="I646" s="3"/>
      <c r="J646" s="3"/>
      <c r="K646" s="3"/>
    </row>
    <row r="647" spans="6:11">
      <c r="F647" s="3"/>
      <c r="G647" s="3"/>
      <c r="H647" s="3"/>
      <c r="I647" s="3"/>
      <c r="J647" s="3"/>
      <c r="K647" s="3"/>
    </row>
    <row r="648" spans="6:11">
      <c r="F648" s="3"/>
      <c r="G648" s="3"/>
      <c r="H648" s="3"/>
      <c r="I648" s="3"/>
      <c r="J648" s="3"/>
      <c r="K648" s="3"/>
    </row>
    <row r="649" spans="6:11">
      <c r="F649" s="3"/>
      <c r="G649" s="3"/>
      <c r="H649" s="3"/>
      <c r="I649" s="3"/>
      <c r="J649" s="3"/>
      <c r="K649" s="3"/>
    </row>
    <row r="650" spans="6:11">
      <c r="F650" s="3"/>
      <c r="G650" s="3"/>
      <c r="H650" s="3"/>
      <c r="I650" s="3"/>
      <c r="J650" s="3"/>
      <c r="K650" s="3"/>
    </row>
    <row r="651" spans="6:11">
      <c r="F651" s="3"/>
      <c r="G651" s="3"/>
      <c r="H651" s="3"/>
      <c r="I651" s="3"/>
      <c r="J651" s="3"/>
      <c r="K651" s="3"/>
    </row>
    <row r="652" spans="6:11">
      <c r="F652" s="3"/>
      <c r="G652" s="3"/>
      <c r="H652" s="3"/>
      <c r="I652" s="3"/>
      <c r="J652" s="3"/>
      <c r="K652" s="3"/>
    </row>
    <row r="653" spans="6:11">
      <c r="F653" s="3"/>
      <c r="G653" s="3"/>
      <c r="H653" s="3"/>
      <c r="I653" s="3"/>
      <c r="J653" s="3"/>
      <c r="K653" s="3"/>
    </row>
    <row r="654" spans="6:11">
      <c r="F654" s="3"/>
      <c r="G654" s="3"/>
      <c r="H654" s="3"/>
      <c r="I654" s="3"/>
      <c r="J654" s="3"/>
      <c r="K654" s="3"/>
    </row>
    <row r="655" spans="6:11">
      <c r="F655" s="3"/>
      <c r="G655" s="3"/>
      <c r="H655" s="3"/>
      <c r="I655" s="3"/>
      <c r="J655" s="3"/>
      <c r="K655" s="3"/>
    </row>
    <row r="656" spans="6:11">
      <c r="F656" s="3"/>
      <c r="G656" s="3"/>
      <c r="H656" s="3"/>
      <c r="I656" s="3"/>
      <c r="J656" s="3"/>
      <c r="K656" s="3"/>
    </row>
    <row r="657" spans="6:11">
      <c r="F657" s="3"/>
      <c r="G657" s="3"/>
      <c r="H657" s="3"/>
      <c r="I657" s="3"/>
      <c r="J657" s="3"/>
      <c r="K657" s="3"/>
    </row>
    <row r="658" spans="6:11">
      <c r="F658" s="3"/>
      <c r="G658" s="3"/>
      <c r="H658" s="3"/>
      <c r="I658" s="3"/>
      <c r="J658" s="3"/>
      <c r="K658" s="3"/>
    </row>
    <row r="659" spans="6:11">
      <c r="F659" s="3"/>
      <c r="G659" s="3"/>
      <c r="H659" s="3"/>
      <c r="I659" s="3"/>
      <c r="J659" s="3"/>
      <c r="K659" s="3"/>
    </row>
    <row r="660" spans="6:11">
      <c r="F660" s="3"/>
      <c r="G660" s="3"/>
      <c r="H660" s="3"/>
      <c r="I660" s="3"/>
      <c r="J660" s="3"/>
      <c r="K660" s="3"/>
    </row>
    <row r="661" spans="6:11">
      <c r="F661" s="3"/>
      <c r="G661" s="3"/>
      <c r="H661" s="3"/>
      <c r="I661" s="3"/>
      <c r="J661" s="3"/>
      <c r="K661" s="3"/>
    </row>
    <row r="662" spans="6:11">
      <c r="F662" s="3"/>
      <c r="G662" s="3"/>
      <c r="H662" s="3"/>
      <c r="I662" s="3"/>
      <c r="J662" s="3"/>
      <c r="K662" s="3"/>
    </row>
    <row r="663" spans="6:11">
      <c r="F663" s="3"/>
      <c r="G663" s="3"/>
      <c r="H663" s="3"/>
      <c r="I663" s="3"/>
      <c r="J663" s="3"/>
      <c r="K663" s="3"/>
    </row>
    <row r="664" spans="6:11">
      <c r="F664" s="3"/>
      <c r="G664" s="3"/>
      <c r="H664" s="3"/>
      <c r="I664" s="3"/>
      <c r="J664" s="3"/>
      <c r="K664" s="3"/>
    </row>
    <row r="665" spans="6:11">
      <c r="F665" s="3"/>
      <c r="G665" s="3"/>
      <c r="H665" s="3"/>
      <c r="I665" s="3"/>
      <c r="J665" s="3"/>
      <c r="K665" s="3"/>
    </row>
    <row r="666" spans="6:11">
      <c r="F666" s="3"/>
      <c r="G666" s="3"/>
      <c r="H666" s="3"/>
      <c r="I666" s="3"/>
      <c r="J666" s="3"/>
      <c r="K666" s="3"/>
    </row>
    <row r="667" spans="6:11">
      <c r="F667" s="3"/>
      <c r="G667" s="3"/>
      <c r="H667" s="3"/>
      <c r="I667" s="3"/>
      <c r="J667" s="3"/>
      <c r="K667" s="3"/>
    </row>
    <row r="668" spans="6:11">
      <c r="F668" s="3"/>
      <c r="G668" s="3"/>
      <c r="H668" s="3"/>
      <c r="I668" s="3"/>
      <c r="J668" s="3"/>
      <c r="K668" s="3"/>
    </row>
    <row r="669" spans="6:11">
      <c r="F669" s="3"/>
      <c r="G669" s="3"/>
      <c r="H669" s="3"/>
      <c r="I669" s="3"/>
      <c r="J669" s="3"/>
      <c r="K669" s="3"/>
    </row>
    <row r="670" spans="6:11">
      <c r="F670" s="3"/>
      <c r="G670" s="3"/>
      <c r="H670" s="3"/>
      <c r="I670" s="3"/>
      <c r="J670" s="3"/>
      <c r="K670" s="3"/>
    </row>
    <row r="671" spans="6:11">
      <c r="F671" s="3"/>
      <c r="G671" s="3"/>
      <c r="H671" s="3"/>
      <c r="I671" s="3"/>
      <c r="J671" s="3"/>
      <c r="K671" s="3"/>
    </row>
    <row r="672" spans="6:11">
      <c r="F672" s="3"/>
      <c r="G672" s="3"/>
      <c r="H672" s="3"/>
      <c r="I672" s="3"/>
      <c r="J672" s="3"/>
      <c r="K672" s="3"/>
    </row>
    <row r="673" spans="6:11">
      <c r="F673" s="3"/>
      <c r="G673" s="3"/>
      <c r="H673" s="3"/>
      <c r="I673" s="3"/>
      <c r="J673" s="3"/>
      <c r="K673" s="3"/>
    </row>
    <row r="674" spans="6:11">
      <c r="F674" s="3"/>
      <c r="G674" s="3"/>
      <c r="H674" s="3"/>
      <c r="I674" s="3"/>
      <c r="J674" s="3"/>
      <c r="K674" s="3"/>
    </row>
    <row r="675" spans="6:11">
      <c r="F675" s="3"/>
      <c r="G675" s="3"/>
      <c r="H675" s="3"/>
      <c r="I675" s="3"/>
      <c r="J675" s="3"/>
      <c r="K675" s="3"/>
    </row>
    <row r="676" spans="6:11">
      <c r="F676" s="3"/>
      <c r="G676" s="3"/>
      <c r="H676" s="3"/>
      <c r="I676" s="3"/>
      <c r="J676" s="3"/>
      <c r="K676" s="3"/>
    </row>
    <row r="677" spans="6:11">
      <c r="F677" s="3"/>
      <c r="G677" s="3"/>
      <c r="H677" s="3"/>
      <c r="I677" s="3"/>
      <c r="J677" s="3"/>
      <c r="K677" s="3"/>
    </row>
    <row r="678" spans="6:11">
      <c r="F678" s="3"/>
      <c r="G678" s="3"/>
      <c r="H678" s="3"/>
      <c r="I678" s="3"/>
      <c r="J678" s="3"/>
      <c r="K678" s="3"/>
    </row>
    <row r="679" spans="6:11">
      <c r="F679" s="3"/>
      <c r="G679" s="3"/>
      <c r="H679" s="3"/>
      <c r="I679" s="3"/>
      <c r="J679" s="3"/>
      <c r="K679" s="3"/>
    </row>
    <row r="680" spans="6:11">
      <c r="F680" s="3"/>
      <c r="G680" s="3"/>
      <c r="H680" s="3"/>
      <c r="I680" s="3"/>
      <c r="J680" s="3"/>
      <c r="K680" s="3"/>
    </row>
    <row r="681" spans="6:11">
      <c r="F681" s="3"/>
      <c r="G681" s="3"/>
      <c r="H681" s="3"/>
      <c r="I681" s="3"/>
      <c r="J681" s="3"/>
      <c r="K681" s="3"/>
    </row>
    <row r="682" spans="6:11">
      <c r="F682" s="3"/>
      <c r="G682" s="3"/>
      <c r="H682" s="3"/>
      <c r="I682" s="3"/>
      <c r="J682" s="3"/>
      <c r="K682" s="3"/>
    </row>
    <row r="683" spans="6:11">
      <c r="F683" s="3"/>
      <c r="G683" s="3"/>
      <c r="H683" s="3"/>
      <c r="I683" s="3"/>
      <c r="J683" s="3"/>
      <c r="K683" s="3"/>
    </row>
    <row r="684" spans="6:11">
      <c r="F684" s="3"/>
      <c r="G684" s="3"/>
      <c r="H684" s="3"/>
      <c r="I684" s="3"/>
      <c r="J684" s="3"/>
      <c r="K684" s="3"/>
    </row>
    <row r="685" spans="6:11">
      <c r="F685" s="3"/>
      <c r="G685" s="3"/>
      <c r="H685" s="3"/>
      <c r="I685" s="3"/>
      <c r="J685" s="3"/>
      <c r="K685" s="3"/>
    </row>
    <row r="686" spans="6:11">
      <c r="F686" s="3"/>
      <c r="G686" s="3"/>
      <c r="H686" s="3"/>
      <c r="I686" s="3"/>
      <c r="J686" s="3"/>
      <c r="K686" s="3"/>
    </row>
    <row r="687" spans="6:11">
      <c r="F687" s="3"/>
      <c r="G687" s="3"/>
      <c r="H687" s="3"/>
      <c r="I687" s="3"/>
      <c r="J687" s="3"/>
      <c r="K687" s="3"/>
    </row>
    <row r="688" spans="6:11">
      <c r="F688" s="3"/>
      <c r="G688" s="3"/>
      <c r="H688" s="3"/>
      <c r="I688" s="3"/>
      <c r="J688" s="3"/>
      <c r="K688" s="3"/>
    </row>
    <row r="689" spans="6:11">
      <c r="F689" s="3"/>
      <c r="G689" s="3"/>
      <c r="H689" s="3"/>
      <c r="I689" s="3"/>
      <c r="J689" s="3"/>
      <c r="K689" s="3"/>
    </row>
    <row r="690" spans="6:11">
      <c r="F690" s="3"/>
      <c r="G690" s="3"/>
      <c r="H690" s="3"/>
      <c r="I690" s="3"/>
      <c r="J690" s="3"/>
      <c r="K690" s="3"/>
    </row>
    <row r="691" spans="6:11">
      <c r="F691" s="3"/>
      <c r="G691" s="3"/>
      <c r="H691" s="3"/>
      <c r="I691" s="3"/>
      <c r="J691" s="3"/>
      <c r="K691" s="3"/>
    </row>
    <row r="692" spans="6:11">
      <c r="F692" s="3"/>
      <c r="G692" s="3"/>
      <c r="H692" s="3"/>
      <c r="I692" s="3"/>
      <c r="J692" s="3"/>
      <c r="K692" s="3"/>
    </row>
    <row r="693" spans="6:11">
      <c r="F693" s="3"/>
      <c r="G693" s="3"/>
      <c r="H693" s="3"/>
      <c r="I693" s="3"/>
      <c r="J693" s="3"/>
      <c r="K693" s="3"/>
    </row>
    <row r="694" spans="6:11">
      <c r="F694" s="3"/>
      <c r="G694" s="3"/>
      <c r="H694" s="3"/>
      <c r="I694" s="3"/>
      <c r="J694" s="3"/>
      <c r="K694" s="3"/>
    </row>
    <row r="695" spans="6:11">
      <c r="F695" s="3"/>
      <c r="G695" s="3"/>
      <c r="H695" s="3"/>
      <c r="I695" s="3"/>
      <c r="J695" s="3"/>
      <c r="K695" s="3"/>
    </row>
    <row r="696" spans="6:11">
      <c r="F696" s="3"/>
      <c r="G696" s="3"/>
      <c r="H696" s="3"/>
      <c r="I696" s="3"/>
      <c r="J696" s="3"/>
      <c r="K696" s="3"/>
    </row>
    <row r="697" spans="6:11">
      <c r="F697" s="3"/>
      <c r="G697" s="3"/>
      <c r="H697" s="3"/>
      <c r="I697" s="3"/>
      <c r="J697" s="3"/>
      <c r="K697" s="3"/>
    </row>
    <row r="698" spans="6:11">
      <c r="F698" s="3"/>
      <c r="G698" s="3"/>
      <c r="H698" s="3"/>
      <c r="I698" s="3"/>
      <c r="J698" s="3"/>
      <c r="K698" s="3"/>
    </row>
    <row r="699" spans="6:11">
      <c r="F699" s="3"/>
      <c r="G699" s="3"/>
      <c r="H699" s="3"/>
      <c r="I699" s="3"/>
      <c r="J699" s="3"/>
      <c r="K699" s="3"/>
    </row>
    <row r="700" spans="6:11">
      <c r="F700" s="3"/>
      <c r="G700" s="3"/>
      <c r="H700" s="3"/>
      <c r="I700" s="3"/>
      <c r="J700" s="3"/>
      <c r="K700" s="3"/>
    </row>
    <row r="701" spans="6:11">
      <c r="F701" s="3"/>
      <c r="G701" s="3"/>
      <c r="H701" s="3"/>
      <c r="I701" s="3"/>
      <c r="J701" s="3"/>
      <c r="K701" s="3"/>
    </row>
    <row r="702" spans="6:11">
      <c r="F702" s="3"/>
      <c r="G702" s="3"/>
      <c r="H702" s="3"/>
      <c r="I702" s="3"/>
      <c r="J702" s="3"/>
      <c r="K702" s="3"/>
    </row>
    <row r="703" spans="6:11">
      <c r="F703" s="3"/>
      <c r="G703" s="3"/>
      <c r="H703" s="3"/>
      <c r="I703" s="3"/>
      <c r="J703" s="3"/>
      <c r="K703" s="3"/>
    </row>
    <row r="704" spans="6:11">
      <c r="F704" s="3"/>
      <c r="G704" s="3"/>
      <c r="H704" s="3"/>
      <c r="I704" s="3"/>
      <c r="J704" s="3"/>
      <c r="K704" s="3"/>
    </row>
    <row r="705" spans="6:11">
      <c r="F705" s="3"/>
      <c r="G705" s="3"/>
      <c r="H705" s="3"/>
      <c r="I705" s="3"/>
      <c r="J705" s="3"/>
      <c r="K705" s="3"/>
    </row>
    <row r="706" spans="6:11">
      <c r="F706" s="3"/>
      <c r="G706" s="3"/>
      <c r="H706" s="3"/>
      <c r="I706" s="3"/>
      <c r="J706" s="3"/>
      <c r="K706" s="3"/>
    </row>
    <row r="707" spans="6:11">
      <c r="F707" s="3"/>
      <c r="G707" s="3"/>
      <c r="H707" s="3"/>
      <c r="I707" s="3"/>
      <c r="J707" s="3"/>
      <c r="K707" s="3"/>
    </row>
    <row r="708" spans="6:11">
      <c r="F708" s="3"/>
      <c r="G708" s="3"/>
      <c r="H708" s="3"/>
      <c r="I708" s="3"/>
      <c r="J708" s="3"/>
      <c r="K708" s="3"/>
    </row>
    <row r="709" spans="6:11">
      <c r="F709" s="3"/>
      <c r="G709" s="3"/>
      <c r="H709" s="3"/>
      <c r="I709" s="3"/>
      <c r="J709" s="3"/>
      <c r="K709" s="3"/>
    </row>
    <row r="710" spans="6:11">
      <c r="F710" s="3"/>
      <c r="G710" s="3"/>
      <c r="H710" s="3"/>
      <c r="I710" s="3"/>
      <c r="J710" s="3"/>
      <c r="K710" s="3"/>
    </row>
    <row r="711" spans="6:11">
      <c r="F711" s="3"/>
      <c r="G711" s="3"/>
      <c r="H711" s="3"/>
      <c r="I711" s="3"/>
      <c r="J711" s="3"/>
      <c r="K711" s="3"/>
    </row>
    <row r="712" spans="6:11">
      <c r="F712" s="3"/>
      <c r="G712" s="3"/>
      <c r="H712" s="3"/>
      <c r="I712" s="3"/>
      <c r="J712" s="3"/>
      <c r="K712" s="3"/>
    </row>
    <row r="713" spans="6:11">
      <c r="F713" s="3"/>
      <c r="G713" s="3"/>
      <c r="H713" s="3"/>
      <c r="I713" s="3"/>
      <c r="J713" s="3"/>
      <c r="K713" s="3"/>
    </row>
    <row r="714" spans="6:11">
      <c r="F714" s="3"/>
      <c r="G714" s="3"/>
      <c r="H714" s="3"/>
      <c r="I714" s="3"/>
      <c r="J714" s="3"/>
      <c r="K714" s="3"/>
    </row>
    <row r="715" spans="6:11">
      <c r="F715" s="3"/>
      <c r="G715" s="3"/>
      <c r="H715" s="3"/>
      <c r="I715" s="3"/>
      <c r="J715" s="3"/>
      <c r="K715" s="3"/>
    </row>
    <row r="716" spans="6:11">
      <c r="F716" s="3"/>
      <c r="G716" s="3"/>
      <c r="H716" s="3"/>
      <c r="I716" s="3"/>
      <c r="J716" s="3"/>
      <c r="K716" s="3"/>
    </row>
    <row r="717" spans="6:11">
      <c r="F717" s="3"/>
      <c r="G717" s="3"/>
      <c r="H717" s="3"/>
      <c r="I717" s="3"/>
      <c r="J717" s="3"/>
      <c r="K717" s="3"/>
    </row>
    <row r="718" spans="6:11">
      <c r="F718" s="3"/>
      <c r="G718" s="3"/>
      <c r="H718" s="3"/>
      <c r="I718" s="3"/>
      <c r="J718" s="3"/>
      <c r="K718" s="3"/>
    </row>
    <row r="719" spans="6:11">
      <c r="F719" s="3"/>
      <c r="G719" s="3"/>
      <c r="H719" s="3"/>
      <c r="I719" s="3"/>
      <c r="J719" s="3"/>
      <c r="K719" s="3"/>
    </row>
    <row r="720" spans="6:11">
      <c r="F720" s="3"/>
      <c r="G720" s="3"/>
      <c r="H720" s="3"/>
      <c r="I720" s="3"/>
      <c r="J720" s="3"/>
      <c r="K720" s="3"/>
    </row>
    <row r="721" spans="6:11">
      <c r="F721" s="3"/>
      <c r="G721" s="3"/>
      <c r="H721" s="3"/>
      <c r="I721" s="3"/>
      <c r="J721" s="3"/>
      <c r="K721" s="3"/>
    </row>
    <row r="722" spans="6:11">
      <c r="F722" s="3"/>
      <c r="G722" s="3"/>
      <c r="H722" s="3"/>
      <c r="I722" s="3"/>
      <c r="J722" s="3"/>
      <c r="K722" s="3"/>
    </row>
    <row r="723" spans="6:11">
      <c r="F723" s="3"/>
      <c r="G723" s="3"/>
      <c r="H723" s="3"/>
      <c r="I723" s="3"/>
      <c r="J723" s="3"/>
      <c r="K723" s="3"/>
    </row>
    <row r="724" spans="6:11">
      <c r="F724" s="3"/>
      <c r="G724" s="3"/>
      <c r="H724" s="3"/>
      <c r="I724" s="3"/>
      <c r="J724" s="3"/>
      <c r="K724" s="3"/>
    </row>
    <row r="725" spans="6:11">
      <c r="F725" s="3"/>
      <c r="G725" s="3"/>
      <c r="H725" s="3"/>
      <c r="I725" s="3"/>
      <c r="J725" s="3"/>
      <c r="K725" s="3"/>
    </row>
    <row r="726" spans="6:11">
      <c r="F726" s="3"/>
      <c r="G726" s="3"/>
      <c r="H726" s="3"/>
      <c r="I726" s="3"/>
      <c r="J726" s="3"/>
      <c r="K726" s="3"/>
    </row>
    <row r="727" spans="6:11">
      <c r="F727" s="3"/>
      <c r="G727" s="3"/>
      <c r="H727" s="3"/>
      <c r="I727" s="3"/>
      <c r="J727" s="3"/>
      <c r="K727" s="3"/>
    </row>
    <row r="728" spans="6:11">
      <c r="F728" s="3"/>
      <c r="G728" s="3"/>
      <c r="H728" s="3"/>
      <c r="I728" s="3"/>
      <c r="J728" s="3"/>
      <c r="K728" s="3"/>
    </row>
    <row r="729" spans="6:11">
      <c r="F729" s="3"/>
      <c r="G729" s="3"/>
      <c r="H729" s="3"/>
      <c r="I729" s="3"/>
      <c r="J729" s="3"/>
      <c r="K729" s="3"/>
    </row>
    <row r="730" spans="6:11">
      <c r="F730" s="3"/>
      <c r="G730" s="3"/>
      <c r="H730" s="3"/>
      <c r="I730" s="3"/>
      <c r="J730" s="3"/>
      <c r="K730" s="3"/>
    </row>
    <row r="731" spans="6:11">
      <c r="F731" s="3"/>
      <c r="G731" s="3"/>
      <c r="H731" s="3"/>
      <c r="I731" s="3"/>
      <c r="J731" s="3"/>
      <c r="K731" s="3"/>
    </row>
    <row r="732" spans="6:11">
      <c r="F732" s="3"/>
      <c r="G732" s="3"/>
      <c r="H732" s="3"/>
      <c r="I732" s="3"/>
      <c r="J732" s="3"/>
      <c r="K732" s="3"/>
    </row>
    <row r="733" spans="6:11">
      <c r="F733" s="3"/>
      <c r="G733" s="3"/>
      <c r="H733" s="3"/>
      <c r="I733" s="3"/>
      <c r="J733" s="3"/>
      <c r="K733" s="3"/>
    </row>
    <row r="734" spans="6:11">
      <c r="F734" s="3"/>
      <c r="G734" s="3"/>
      <c r="H734" s="3"/>
      <c r="I734" s="3"/>
      <c r="J734" s="3"/>
      <c r="K734" s="3"/>
    </row>
    <row r="735" spans="6:11">
      <c r="F735" s="3"/>
      <c r="G735" s="3"/>
      <c r="H735" s="3"/>
      <c r="I735" s="3"/>
      <c r="J735" s="3"/>
      <c r="K735" s="3"/>
    </row>
    <row r="736" spans="6:11">
      <c r="F736" s="3"/>
      <c r="G736" s="3"/>
      <c r="H736" s="3"/>
      <c r="I736" s="3"/>
      <c r="J736" s="3"/>
      <c r="K736" s="3"/>
    </row>
    <row r="737" spans="6:11">
      <c r="F737" s="3"/>
      <c r="G737" s="3"/>
      <c r="H737" s="3"/>
      <c r="I737" s="3"/>
      <c r="J737" s="3"/>
      <c r="K737" s="3"/>
    </row>
    <row r="738" spans="6:11">
      <c r="F738" s="3"/>
      <c r="G738" s="3"/>
      <c r="H738" s="3"/>
      <c r="I738" s="3"/>
      <c r="J738" s="3"/>
      <c r="K738" s="3"/>
    </row>
    <row r="739" spans="6:11">
      <c r="F739" s="3"/>
      <c r="G739" s="3"/>
      <c r="H739" s="3"/>
      <c r="I739" s="3"/>
      <c r="J739" s="3"/>
      <c r="K739" s="3"/>
    </row>
    <row r="740" spans="6:11">
      <c r="F740" s="3"/>
      <c r="G740" s="3"/>
      <c r="H740" s="3"/>
      <c r="I740" s="3"/>
      <c r="J740" s="3"/>
      <c r="K740" s="3"/>
    </row>
    <row r="741" spans="6:11">
      <c r="F741" s="3"/>
      <c r="G741" s="3"/>
      <c r="H741" s="3"/>
      <c r="I741" s="3"/>
      <c r="J741" s="3"/>
      <c r="K741" s="3"/>
    </row>
    <row r="742" spans="6:11">
      <c r="F742" s="3"/>
      <c r="G742" s="3"/>
      <c r="H742" s="3"/>
      <c r="I742" s="3"/>
      <c r="J742" s="3"/>
      <c r="K742" s="3"/>
    </row>
    <row r="743" spans="6:11">
      <c r="F743" s="3"/>
      <c r="G743" s="3"/>
      <c r="H743" s="3"/>
      <c r="I743" s="3"/>
      <c r="J743" s="3"/>
      <c r="K743" s="3"/>
    </row>
    <row r="744" spans="6:11">
      <c r="F744" s="3"/>
      <c r="G744" s="3"/>
      <c r="H744" s="3"/>
      <c r="I744" s="3"/>
      <c r="J744" s="3"/>
      <c r="K744" s="3"/>
    </row>
    <row r="745" spans="6:11">
      <c r="F745" s="3"/>
      <c r="G745" s="3"/>
      <c r="H745" s="3"/>
      <c r="I745" s="3"/>
      <c r="J745" s="3"/>
      <c r="K745" s="3"/>
    </row>
    <row r="746" spans="6:11">
      <c r="F746" s="3"/>
      <c r="G746" s="3"/>
      <c r="H746" s="3"/>
      <c r="I746" s="3"/>
      <c r="J746" s="3"/>
      <c r="K746" s="3"/>
    </row>
    <row r="747" spans="6:11">
      <c r="F747" s="3"/>
      <c r="G747" s="3"/>
      <c r="H747" s="3"/>
      <c r="I747" s="3"/>
      <c r="J747" s="3"/>
      <c r="K747" s="3"/>
    </row>
    <row r="748" spans="6:11">
      <c r="F748" s="3"/>
      <c r="G748" s="3"/>
      <c r="H748" s="3"/>
      <c r="I748" s="3"/>
      <c r="J748" s="3"/>
      <c r="K748" s="3"/>
    </row>
    <row r="749" spans="6:11">
      <c r="F749" s="3"/>
      <c r="G749" s="3"/>
      <c r="H749" s="3"/>
      <c r="I749" s="3"/>
      <c r="J749" s="3"/>
      <c r="K749" s="3"/>
    </row>
    <row r="750" spans="6:11">
      <c r="F750" s="3"/>
      <c r="G750" s="3"/>
      <c r="H750" s="3"/>
      <c r="I750" s="3"/>
      <c r="J750" s="3"/>
      <c r="K750" s="3"/>
    </row>
    <row r="751" spans="6:11">
      <c r="F751" s="3"/>
      <c r="G751" s="3"/>
      <c r="H751" s="3"/>
      <c r="I751" s="3"/>
      <c r="J751" s="3"/>
      <c r="K751" s="3"/>
    </row>
    <row r="752" spans="6:11">
      <c r="F752" s="3"/>
      <c r="G752" s="3"/>
      <c r="H752" s="3"/>
      <c r="I752" s="3"/>
      <c r="J752" s="3"/>
      <c r="K752" s="3"/>
    </row>
    <row r="753" spans="6:11">
      <c r="F753" s="3"/>
      <c r="G753" s="3"/>
      <c r="H753" s="3"/>
      <c r="I753" s="3"/>
      <c r="J753" s="3"/>
      <c r="K753" s="3"/>
    </row>
    <row r="754" spans="6:11">
      <c r="F754" s="3"/>
      <c r="G754" s="3"/>
      <c r="H754" s="3"/>
      <c r="I754" s="3"/>
      <c r="J754" s="3"/>
      <c r="K754" s="3"/>
    </row>
    <row r="755" spans="6:11">
      <c r="F755" s="3"/>
      <c r="G755" s="3"/>
      <c r="H755" s="3"/>
      <c r="I755" s="3"/>
      <c r="J755" s="3"/>
      <c r="K755" s="3"/>
    </row>
    <row r="756" spans="6:11">
      <c r="F756" s="3"/>
      <c r="G756" s="3"/>
      <c r="H756" s="3"/>
      <c r="I756" s="3"/>
      <c r="J756" s="3"/>
      <c r="K756" s="3"/>
    </row>
    <row r="757" spans="6:11">
      <c r="F757" s="3"/>
      <c r="G757" s="3"/>
      <c r="H757" s="3"/>
      <c r="I757" s="3"/>
      <c r="J757" s="3"/>
      <c r="K757" s="3"/>
    </row>
    <row r="758" spans="6:11">
      <c r="F758" s="3"/>
      <c r="G758" s="3"/>
      <c r="H758" s="3"/>
      <c r="I758" s="3"/>
      <c r="J758" s="3"/>
      <c r="K758" s="3"/>
    </row>
    <row r="759" spans="6:11">
      <c r="F759" s="3"/>
      <c r="G759" s="3"/>
      <c r="H759" s="3"/>
      <c r="I759" s="3"/>
      <c r="J759" s="3"/>
      <c r="K759" s="3"/>
    </row>
    <row r="760" spans="6:11">
      <c r="F760" s="3"/>
      <c r="G760" s="3"/>
      <c r="H760" s="3"/>
      <c r="I760" s="3"/>
      <c r="J760" s="3"/>
      <c r="K760" s="3"/>
    </row>
    <row r="761" spans="6:11">
      <c r="F761" s="3"/>
      <c r="G761" s="3"/>
      <c r="H761" s="3"/>
      <c r="I761" s="3"/>
      <c r="J761" s="3"/>
      <c r="K761" s="3"/>
    </row>
    <row r="762" spans="6:11">
      <c r="F762" s="3"/>
      <c r="G762" s="3"/>
      <c r="H762" s="3"/>
      <c r="I762" s="3"/>
      <c r="J762" s="3"/>
      <c r="K762" s="3"/>
    </row>
    <row r="763" spans="6:11">
      <c r="F763" s="3"/>
      <c r="G763" s="3"/>
      <c r="H763" s="3"/>
      <c r="I763" s="3"/>
      <c r="J763" s="3"/>
      <c r="K763" s="3"/>
    </row>
    <row r="764" spans="6:11">
      <c r="F764" s="3"/>
      <c r="G764" s="3"/>
      <c r="H764" s="3"/>
      <c r="I764" s="3"/>
      <c r="J764" s="3"/>
      <c r="K764" s="3"/>
    </row>
    <row r="765" spans="6:11">
      <c r="F765" s="3"/>
      <c r="G765" s="3"/>
      <c r="H765" s="3"/>
      <c r="I765" s="3"/>
      <c r="J765" s="3"/>
      <c r="K765" s="3"/>
    </row>
    <row r="766" spans="6:11">
      <c r="F766" s="3"/>
      <c r="G766" s="3"/>
      <c r="H766" s="3"/>
      <c r="I766" s="3"/>
      <c r="J766" s="3"/>
      <c r="K766" s="3"/>
    </row>
    <row r="767" spans="6:11">
      <c r="F767" s="3"/>
      <c r="G767" s="3"/>
      <c r="H767" s="3"/>
      <c r="I767" s="3"/>
      <c r="J767" s="3"/>
      <c r="K767" s="3"/>
    </row>
    <row r="768" spans="6:11">
      <c r="F768" s="3"/>
      <c r="G768" s="3"/>
      <c r="H768" s="3"/>
      <c r="I768" s="3"/>
      <c r="J768" s="3"/>
      <c r="K768" s="3"/>
    </row>
    <row r="769" spans="6:11">
      <c r="F769" s="3"/>
      <c r="G769" s="3"/>
      <c r="H769" s="3"/>
      <c r="I769" s="3"/>
      <c r="J769" s="3"/>
      <c r="K769" s="3"/>
    </row>
    <row r="770" spans="6:11">
      <c r="F770" s="3"/>
      <c r="G770" s="3"/>
      <c r="H770" s="3"/>
      <c r="I770" s="3"/>
      <c r="J770" s="3"/>
      <c r="K770" s="3"/>
    </row>
    <row r="771" spans="6:11">
      <c r="F771" s="3"/>
      <c r="G771" s="3"/>
      <c r="H771" s="3"/>
      <c r="I771" s="3"/>
      <c r="J771" s="3"/>
      <c r="K771" s="3"/>
    </row>
    <row r="772" spans="6:11">
      <c r="F772" s="3"/>
      <c r="G772" s="3"/>
      <c r="H772" s="3"/>
      <c r="I772" s="3"/>
      <c r="J772" s="3"/>
      <c r="K772" s="3"/>
    </row>
    <row r="773" spans="6:11">
      <c r="F773" s="3"/>
      <c r="G773" s="3"/>
      <c r="H773" s="3"/>
      <c r="I773" s="3"/>
      <c r="J773" s="3"/>
      <c r="K773" s="3"/>
    </row>
    <row r="774" spans="6:11">
      <c r="F774" s="3"/>
      <c r="G774" s="3"/>
      <c r="H774" s="3"/>
      <c r="I774" s="3"/>
      <c r="J774" s="3"/>
      <c r="K774" s="3"/>
    </row>
    <row r="775" spans="6:11">
      <c r="F775" s="3"/>
      <c r="G775" s="3"/>
      <c r="H775" s="3"/>
      <c r="I775" s="3"/>
      <c r="J775" s="3"/>
      <c r="K775" s="3"/>
    </row>
    <row r="776" spans="6:11">
      <c r="F776" s="3"/>
      <c r="G776" s="3"/>
      <c r="H776" s="3"/>
      <c r="I776" s="3"/>
      <c r="J776" s="3"/>
      <c r="K776" s="3"/>
    </row>
    <row r="777" spans="6:11">
      <c r="F777" s="3"/>
      <c r="G777" s="3"/>
      <c r="H777" s="3"/>
      <c r="I777" s="3"/>
      <c r="J777" s="3"/>
      <c r="K777" s="3"/>
    </row>
    <row r="778" spans="6:11">
      <c r="F778" s="3"/>
      <c r="G778" s="3"/>
      <c r="H778" s="3"/>
      <c r="I778" s="3"/>
      <c r="J778" s="3"/>
      <c r="K778" s="3"/>
    </row>
    <row r="779" spans="6:11">
      <c r="F779" s="3"/>
      <c r="G779" s="3"/>
      <c r="H779" s="3"/>
      <c r="I779" s="3"/>
      <c r="J779" s="3"/>
      <c r="K779" s="3"/>
    </row>
    <row r="780" spans="6:11">
      <c r="F780" s="3"/>
      <c r="G780" s="3"/>
      <c r="H780" s="3"/>
      <c r="I780" s="3"/>
      <c r="J780" s="3"/>
      <c r="K780" s="3"/>
    </row>
    <row r="781" spans="6:11">
      <c r="F781" s="3"/>
      <c r="G781" s="3"/>
      <c r="H781" s="3"/>
      <c r="I781" s="3"/>
      <c r="J781" s="3"/>
      <c r="K781" s="3"/>
    </row>
    <row r="782" spans="6:11">
      <c r="F782" s="3"/>
      <c r="G782" s="3"/>
      <c r="H782" s="3"/>
      <c r="I782" s="3"/>
      <c r="J782" s="3"/>
      <c r="K782" s="3"/>
    </row>
    <row r="783" spans="6:11">
      <c r="F783" s="3"/>
      <c r="G783" s="3"/>
      <c r="H783" s="3"/>
      <c r="I783" s="3"/>
      <c r="J783" s="3"/>
      <c r="K783" s="3"/>
    </row>
    <row r="784" spans="6:11">
      <c r="F784" s="3"/>
      <c r="G784" s="3"/>
      <c r="H784" s="3"/>
      <c r="I784" s="3"/>
      <c r="J784" s="3"/>
      <c r="K784" s="3"/>
    </row>
    <row r="785" spans="6:11">
      <c r="F785" s="3"/>
      <c r="G785" s="3"/>
      <c r="H785" s="3"/>
      <c r="I785" s="3"/>
      <c r="J785" s="3"/>
      <c r="K785" s="3"/>
    </row>
    <row r="786" spans="6:11">
      <c r="F786" s="3"/>
      <c r="G786" s="3"/>
      <c r="H786" s="3"/>
      <c r="I786" s="3"/>
      <c r="J786" s="3"/>
      <c r="K786" s="3"/>
    </row>
    <row r="787" spans="6:11">
      <c r="F787" s="3"/>
      <c r="G787" s="3"/>
      <c r="H787" s="3"/>
      <c r="I787" s="3"/>
      <c r="J787" s="3"/>
      <c r="K787" s="3"/>
    </row>
    <row r="788" spans="6:11">
      <c r="F788" s="3"/>
      <c r="G788" s="3"/>
      <c r="H788" s="3"/>
      <c r="I788" s="3"/>
      <c r="J788" s="3"/>
      <c r="K788" s="3"/>
    </row>
    <row r="789" spans="6:11">
      <c r="F789" s="3"/>
      <c r="G789" s="3"/>
      <c r="H789" s="3"/>
      <c r="I789" s="3"/>
      <c r="J789" s="3"/>
      <c r="K789" s="3"/>
    </row>
    <row r="790" spans="6:11">
      <c r="F790" s="3"/>
      <c r="G790" s="3"/>
      <c r="H790" s="3"/>
      <c r="I790" s="3"/>
      <c r="J790" s="3"/>
      <c r="K790" s="3"/>
    </row>
    <row r="791" spans="6:11">
      <c r="F791" s="3"/>
      <c r="G791" s="3"/>
      <c r="H791" s="3"/>
      <c r="I791" s="3"/>
      <c r="J791" s="3"/>
      <c r="K791" s="3"/>
    </row>
    <row r="792" spans="6:11">
      <c r="F792" s="3"/>
      <c r="G792" s="3"/>
      <c r="H792" s="3"/>
      <c r="I792" s="3"/>
      <c r="J792" s="3"/>
      <c r="K792" s="3"/>
    </row>
    <row r="793" spans="6:11">
      <c r="F793" s="3"/>
      <c r="G793" s="3"/>
      <c r="H793" s="3"/>
      <c r="I793" s="3"/>
      <c r="J793" s="3"/>
      <c r="K793" s="3"/>
    </row>
    <row r="794" spans="6:11">
      <c r="F794" s="3"/>
      <c r="G794" s="3"/>
      <c r="H794" s="3"/>
      <c r="I794" s="3"/>
      <c r="J794" s="3"/>
      <c r="K794" s="3"/>
    </row>
    <row r="795" spans="6:11">
      <c r="F795" s="3"/>
      <c r="G795" s="3"/>
      <c r="H795" s="3"/>
      <c r="I795" s="3"/>
      <c r="J795" s="3"/>
      <c r="K795" s="3"/>
    </row>
    <row r="796" spans="6:11">
      <c r="F796" s="3"/>
      <c r="G796" s="3"/>
      <c r="H796" s="3"/>
      <c r="I796" s="3"/>
      <c r="J796" s="3"/>
      <c r="K796" s="3"/>
    </row>
    <row r="797" spans="6:11">
      <c r="F797" s="3"/>
      <c r="G797" s="3"/>
      <c r="H797" s="3"/>
      <c r="I797" s="3"/>
      <c r="J797" s="3"/>
      <c r="K797" s="3"/>
    </row>
    <row r="798" spans="6:11">
      <c r="F798" s="3"/>
      <c r="G798" s="3"/>
      <c r="H798" s="3"/>
      <c r="I798" s="3"/>
      <c r="J798" s="3"/>
      <c r="K798" s="3"/>
    </row>
    <row r="799" spans="6:11">
      <c r="F799" s="3"/>
      <c r="G799" s="3"/>
      <c r="H799" s="3"/>
      <c r="I799" s="3"/>
      <c r="J799" s="3"/>
      <c r="K799" s="3"/>
    </row>
    <row r="800" spans="6:11">
      <c r="F800" s="3"/>
      <c r="G800" s="3"/>
      <c r="H800" s="3"/>
      <c r="I800" s="3"/>
      <c r="J800" s="3"/>
      <c r="K800" s="3"/>
    </row>
    <row r="801" spans="6:11">
      <c r="F801" s="3"/>
      <c r="G801" s="3"/>
      <c r="H801" s="3"/>
      <c r="I801" s="3"/>
      <c r="J801" s="3"/>
      <c r="K801" s="3"/>
    </row>
    <row r="802" spans="6:11">
      <c r="F802" s="3"/>
      <c r="G802" s="3"/>
      <c r="H802" s="3"/>
      <c r="I802" s="3"/>
      <c r="J802" s="3"/>
      <c r="K802" s="3"/>
    </row>
    <row r="803" spans="6:11">
      <c r="F803" s="3"/>
      <c r="G803" s="3"/>
      <c r="H803" s="3"/>
      <c r="I803" s="3"/>
      <c r="J803" s="3"/>
      <c r="K803" s="3"/>
    </row>
    <row r="804" spans="6:11">
      <c r="F804" s="3"/>
      <c r="G804" s="3"/>
      <c r="H804" s="3"/>
      <c r="I804" s="3"/>
      <c r="J804" s="3"/>
      <c r="K804" s="3"/>
    </row>
    <row r="805" spans="6:11">
      <c r="F805" s="3"/>
      <c r="G805" s="3"/>
      <c r="H805" s="3"/>
      <c r="I805" s="3"/>
      <c r="J805" s="3"/>
      <c r="K805" s="3"/>
    </row>
    <row r="806" spans="6:11">
      <c r="F806" s="3"/>
      <c r="G806" s="3"/>
      <c r="H806" s="3"/>
      <c r="I806" s="3"/>
      <c r="J806" s="3"/>
      <c r="K806" s="3"/>
    </row>
    <row r="807" spans="6:11">
      <c r="F807" s="3"/>
      <c r="G807" s="3"/>
      <c r="H807" s="3"/>
      <c r="I807" s="3"/>
      <c r="J807" s="3"/>
      <c r="K807" s="3"/>
    </row>
    <row r="808" spans="6:11">
      <c r="F808" s="3"/>
      <c r="G808" s="3"/>
      <c r="H808" s="3"/>
      <c r="I808" s="3"/>
      <c r="J808" s="3"/>
      <c r="K808" s="3"/>
    </row>
    <row r="809" spans="6:11">
      <c r="F809" s="3"/>
      <c r="G809" s="3"/>
      <c r="H809" s="3"/>
      <c r="I809" s="3"/>
      <c r="J809" s="3"/>
      <c r="K809" s="3"/>
    </row>
    <row r="810" spans="6:11">
      <c r="F810" s="3"/>
      <c r="G810" s="3"/>
      <c r="H810" s="3"/>
      <c r="I810" s="3"/>
      <c r="J810" s="3"/>
      <c r="K810" s="3"/>
    </row>
    <row r="811" spans="6:11">
      <c r="F811" s="3"/>
      <c r="G811" s="3"/>
      <c r="H811" s="3"/>
      <c r="I811" s="3"/>
      <c r="J811" s="3"/>
      <c r="K811" s="3"/>
    </row>
    <row r="812" spans="6:11">
      <c r="F812" s="3"/>
      <c r="G812" s="3"/>
      <c r="H812" s="3"/>
      <c r="I812" s="3"/>
      <c r="J812" s="3"/>
      <c r="K812" s="3"/>
    </row>
    <row r="813" spans="6:11">
      <c r="F813" s="3"/>
      <c r="G813" s="3"/>
      <c r="H813" s="3"/>
      <c r="I813" s="3"/>
      <c r="J813" s="3"/>
      <c r="K813" s="3"/>
    </row>
    <row r="814" spans="6:11">
      <c r="F814" s="3"/>
      <c r="G814" s="3"/>
      <c r="H814" s="3"/>
      <c r="I814" s="3"/>
      <c r="J814" s="3"/>
      <c r="K814" s="3"/>
    </row>
    <row r="815" spans="6:11">
      <c r="F815" s="3"/>
      <c r="G815" s="3"/>
      <c r="H815" s="3"/>
      <c r="I815" s="3"/>
      <c r="J815" s="3"/>
      <c r="K815" s="3"/>
    </row>
    <row r="816" spans="6:11">
      <c r="F816" s="3"/>
      <c r="G816" s="3"/>
      <c r="H816" s="3"/>
      <c r="I816" s="3"/>
      <c r="J816" s="3"/>
      <c r="K816" s="3"/>
    </row>
    <row r="817" spans="6:11">
      <c r="F817" s="3"/>
      <c r="G817" s="3"/>
      <c r="H817" s="3"/>
      <c r="I817" s="3"/>
      <c r="J817" s="3"/>
      <c r="K817" s="3"/>
    </row>
    <row r="818" spans="6:11">
      <c r="F818" s="3"/>
      <c r="G818" s="3"/>
      <c r="H818" s="3"/>
      <c r="I818" s="3"/>
      <c r="J818" s="3"/>
      <c r="K818" s="3"/>
    </row>
    <row r="819" spans="6:11">
      <c r="F819" s="3"/>
      <c r="G819" s="3"/>
      <c r="H819" s="3"/>
      <c r="I819" s="3"/>
      <c r="J819" s="3"/>
      <c r="K819" s="3"/>
    </row>
    <row r="820" spans="6:11">
      <c r="F820" s="3"/>
      <c r="G820" s="3"/>
      <c r="H820" s="3"/>
      <c r="I820" s="3"/>
      <c r="J820" s="3"/>
      <c r="K820" s="3"/>
    </row>
    <row r="821" spans="6:11">
      <c r="F821" s="3"/>
      <c r="G821" s="3"/>
      <c r="H821" s="3"/>
      <c r="I821" s="3"/>
      <c r="J821" s="3"/>
      <c r="K821" s="3"/>
    </row>
    <row r="822" spans="6:11">
      <c r="F822" s="3"/>
      <c r="G822" s="3"/>
      <c r="H822" s="3"/>
      <c r="I822" s="3"/>
      <c r="J822" s="3"/>
      <c r="K822" s="3"/>
    </row>
    <row r="823" spans="6:11">
      <c r="F823" s="3"/>
      <c r="G823" s="3"/>
      <c r="H823" s="3"/>
      <c r="I823" s="3"/>
      <c r="J823" s="3"/>
      <c r="K823" s="3"/>
    </row>
    <row r="824" spans="6:11">
      <c r="F824" s="3"/>
      <c r="G824" s="3"/>
      <c r="H824" s="3"/>
      <c r="I824" s="3"/>
      <c r="J824" s="3"/>
      <c r="K824" s="3"/>
    </row>
    <row r="825" spans="6:11">
      <c r="F825" s="3"/>
      <c r="G825" s="3"/>
      <c r="H825" s="3"/>
      <c r="I825" s="3"/>
      <c r="J825" s="3"/>
      <c r="K825" s="3"/>
    </row>
    <row r="826" spans="6:11">
      <c r="F826" s="3"/>
      <c r="G826" s="3"/>
      <c r="H826" s="3"/>
      <c r="I826" s="3"/>
      <c r="J826" s="3"/>
      <c r="K826" s="3"/>
    </row>
    <row r="827" spans="6:11">
      <c r="F827" s="3"/>
      <c r="G827" s="3"/>
      <c r="H827" s="3"/>
      <c r="I827" s="3"/>
      <c r="J827" s="3"/>
      <c r="K827" s="3"/>
    </row>
    <row r="828" spans="6:11">
      <c r="F828" s="3"/>
      <c r="G828" s="3"/>
      <c r="H828" s="3"/>
      <c r="I828" s="3"/>
      <c r="J828" s="3"/>
      <c r="K828" s="3"/>
    </row>
    <row r="829" spans="6:11">
      <c r="F829" s="3"/>
      <c r="G829" s="3"/>
      <c r="H829" s="3"/>
      <c r="I829" s="3"/>
      <c r="J829" s="3"/>
      <c r="K829" s="3"/>
    </row>
    <row r="830" spans="6:11">
      <c r="F830" s="3"/>
      <c r="G830" s="3"/>
      <c r="H830" s="3"/>
      <c r="I830" s="3"/>
      <c r="J830" s="3"/>
      <c r="K830" s="3"/>
    </row>
    <row r="831" spans="6:11">
      <c r="F831" s="3"/>
      <c r="G831" s="3"/>
      <c r="H831" s="3"/>
      <c r="I831" s="3"/>
      <c r="J831" s="3"/>
      <c r="K831" s="3"/>
    </row>
    <row r="832" spans="6:11">
      <c r="F832" s="3"/>
      <c r="G832" s="3"/>
      <c r="H832" s="3"/>
      <c r="I832" s="3"/>
      <c r="J832" s="3"/>
      <c r="K832" s="3"/>
    </row>
    <row r="833" spans="6:11">
      <c r="F833" s="3"/>
      <c r="G833" s="3"/>
      <c r="H833" s="3"/>
      <c r="I833" s="3"/>
      <c r="J833" s="3"/>
      <c r="K833" s="3"/>
    </row>
    <row r="834" spans="6:11">
      <c r="F834" s="3"/>
      <c r="G834" s="3"/>
      <c r="H834" s="3"/>
      <c r="I834" s="3"/>
      <c r="J834" s="3"/>
      <c r="K834" s="3"/>
    </row>
    <row r="835" spans="6:11">
      <c r="F835" s="3"/>
      <c r="G835" s="3"/>
      <c r="H835" s="3"/>
      <c r="I835" s="3"/>
      <c r="J835" s="3"/>
      <c r="K835" s="3"/>
    </row>
    <row r="836" spans="6:11">
      <c r="F836" s="3"/>
      <c r="G836" s="3"/>
      <c r="H836" s="3"/>
      <c r="I836" s="3"/>
      <c r="J836" s="3"/>
      <c r="K836" s="3"/>
    </row>
    <row r="837" spans="6:11">
      <c r="F837" s="3"/>
      <c r="G837" s="3"/>
      <c r="H837" s="3"/>
      <c r="I837" s="3"/>
      <c r="J837" s="3"/>
      <c r="K837" s="3"/>
    </row>
    <row r="838" spans="6:11">
      <c r="F838" s="3"/>
      <c r="G838" s="3"/>
      <c r="H838" s="3"/>
      <c r="I838" s="3"/>
      <c r="J838" s="3"/>
      <c r="K838" s="3"/>
    </row>
    <row r="839" spans="6:11">
      <c r="F839" s="3"/>
      <c r="G839" s="3"/>
      <c r="H839" s="3"/>
      <c r="I839" s="3"/>
      <c r="J839" s="3"/>
      <c r="K839" s="3"/>
    </row>
    <row r="840" spans="6:11">
      <c r="F840" s="3"/>
      <c r="G840" s="3"/>
      <c r="H840" s="3"/>
      <c r="I840" s="3"/>
      <c r="J840" s="3"/>
      <c r="K840" s="3"/>
    </row>
    <row r="841" spans="6:11">
      <c r="F841" s="3"/>
      <c r="G841" s="3"/>
      <c r="H841" s="3"/>
      <c r="I841" s="3"/>
      <c r="J841" s="3"/>
      <c r="K841" s="3"/>
    </row>
    <row r="842" spans="6:11">
      <c r="F842" s="3"/>
      <c r="G842" s="3"/>
      <c r="H842" s="3"/>
      <c r="I842" s="3"/>
      <c r="J842" s="3"/>
      <c r="K842" s="3"/>
    </row>
    <row r="843" spans="6:11">
      <c r="F843" s="3"/>
      <c r="G843" s="3"/>
      <c r="H843" s="3"/>
      <c r="I843" s="3"/>
      <c r="J843" s="3"/>
      <c r="K843" s="3"/>
    </row>
    <row r="844" spans="6:11">
      <c r="F844" s="3"/>
      <c r="G844" s="3"/>
      <c r="H844" s="3"/>
      <c r="I844" s="3"/>
      <c r="J844" s="3"/>
      <c r="K844" s="3"/>
    </row>
    <row r="845" spans="6:11">
      <c r="F845" s="3"/>
      <c r="G845" s="3"/>
      <c r="H845" s="3"/>
      <c r="I845" s="3"/>
      <c r="J845" s="3"/>
      <c r="K845" s="3"/>
    </row>
    <row r="846" spans="6:11">
      <c r="F846" s="3"/>
      <c r="G846" s="3"/>
      <c r="H846" s="3"/>
      <c r="I846" s="3"/>
      <c r="J846" s="3"/>
      <c r="K846" s="3"/>
    </row>
    <row r="847" spans="6:11">
      <c r="F847" s="3"/>
      <c r="G847" s="3"/>
      <c r="H847" s="3"/>
      <c r="I847" s="3"/>
      <c r="J847" s="3"/>
      <c r="K847" s="3"/>
    </row>
    <row r="848" spans="6:11">
      <c r="F848" s="3"/>
      <c r="G848" s="3"/>
      <c r="H848" s="3"/>
      <c r="I848" s="3"/>
      <c r="J848" s="3"/>
      <c r="K848" s="3"/>
    </row>
    <row r="849" spans="6:11">
      <c r="F849" s="3"/>
      <c r="G849" s="3"/>
      <c r="H849" s="3"/>
      <c r="I849" s="3"/>
      <c r="J849" s="3"/>
      <c r="K849" s="3"/>
    </row>
    <row r="850" spans="6:11">
      <c r="F850" s="3"/>
      <c r="G850" s="3"/>
      <c r="H850" s="3"/>
      <c r="I850" s="3"/>
      <c r="J850" s="3"/>
      <c r="K850" s="3"/>
    </row>
    <row r="851" spans="6:11">
      <c r="F851" s="3"/>
      <c r="G851" s="3"/>
      <c r="H851" s="3"/>
      <c r="I851" s="3"/>
      <c r="J851" s="3"/>
      <c r="K851" s="3"/>
    </row>
    <row r="852" spans="6:11">
      <c r="F852" s="3"/>
      <c r="G852" s="3"/>
      <c r="H852" s="3"/>
      <c r="I852" s="3"/>
      <c r="J852" s="3"/>
      <c r="K852" s="3"/>
    </row>
    <row r="853" spans="6:11">
      <c r="F853" s="3"/>
      <c r="G853" s="3"/>
      <c r="H853" s="3"/>
      <c r="I853" s="3"/>
      <c r="J853" s="3"/>
      <c r="K853" s="3"/>
    </row>
    <row r="854" spans="6:11">
      <c r="F854" s="3"/>
      <c r="G854" s="3"/>
      <c r="H854" s="3"/>
      <c r="I854" s="3"/>
      <c r="J854" s="3"/>
      <c r="K854" s="3"/>
    </row>
    <row r="855" spans="6:11">
      <c r="F855" s="3"/>
      <c r="G855" s="3"/>
      <c r="H855" s="3"/>
      <c r="I855" s="3"/>
      <c r="J855" s="3"/>
      <c r="K855" s="3"/>
    </row>
    <row r="856" spans="6:11">
      <c r="F856" s="3"/>
      <c r="G856" s="3"/>
      <c r="H856" s="3"/>
      <c r="I856" s="3"/>
      <c r="J856" s="3"/>
      <c r="K856" s="3"/>
    </row>
    <row r="857" spans="6:11">
      <c r="F857" s="3"/>
      <c r="G857" s="3"/>
      <c r="H857" s="3"/>
      <c r="I857" s="3"/>
      <c r="J857" s="3"/>
      <c r="K857" s="3"/>
    </row>
    <row r="858" spans="6:11">
      <c r="F858" s="3"/>
      <c r="G858" s="3"/>
      <c r="H858" s="3"/>
      <c r="I858" s="3"/>
      <c r="J858" s="3"/>
      <c r="K858" s="3"/>
    </row>
    <row r="859" spans="6:11">
      <c r="F859" s="3"/>
      <c r="G859" s="3"/>
      <c r="H859" s="3"/>
      <c r="I859" s="3"/>
      <c r="J859" s="3"/>
      <c r="K859" s="3"/>
    </row>
    <row r="860" spans="6:11">
      <c r="F860" s="3"/>
      <c r="G860" s="3"/>
      <c r="H860" s="3"/>
      <c r="I860" s="3"/>
      <c r="J860" s="3"/>
      <c r="K860" s="3"/>
    </row>
    <row r="861" spans="6:11">
      <c r="F861" s="3"/>
      <c r="G861" s="3"/>
      <c r="H861" s="3"/>
      <c r="I861" s="3"/>
      <c r="J861" s="3"/>
      <c r="K861" s="3"/>
    </row>
    <row r="862" spans="6:11">
      <c r="F862" s="3"/>
      <c r="G862" s="3"/>
      <c r="H862" s="3"/>
      <c r="I862" s="3"/>
      <c r="J862" s="3"/>
      <c r="K862" s="3"/>
    </row>
  </sheetData>
  <mergeCells count="1">
    <mergeCell ref="B6:L6"/>
  </mergeCells>
  <phoneticPr fontId="3" type="noConversion"/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">
    <pageSetUpPr fitToPage="1"/>
  </sheetPr>
  <dimension ref="B1:BI613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" style="2" bestFit="1" customWidth="1"/>
    <col min="4" max="4" width="8" style="1" bestFit="1" customWidth="1"/>
    <col min="5" max="5" width="9.140625" style="1"/>
    <col min="6" max="7" width="7.5703125" style="1" customWidth="1"/>
    <col min="8" max="8" width="8.85546875" style="1" customWidth="1"/>
    <col min="9" max="10" width="9.140625" style="1" customWidth="1"/>
    <col min="11" max="12" width="8.85546875" style="1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3" customWidth="1"/>
    <col min="24" max="24" width="6.140625" style="3" customWidth="1"/>
    <col min="25" max="26" width="5.7109375" style="3" customWidth="1"/>
    <col min="27" max="27" width="6.85546875" style="3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61">
      <c r="B1" s="71" t="str">
        <f>'סכום נכסי הקרן'!B1</f>
        <v>תאריך הדיווח ליום</v>
      </c>
      <c r="C1" s="71"/>
    </row>
    <row r="2" spans="2:61">
      <c r="B2" s="71" t="s">
        <v>242</v>
      </c>
      <c r="C2" s="71"/>
    </row>
    <row r="3" spans="2:61">
      <c r="B3" s="71" t="s">
        <v>243</v>
      </c>
      <c r="C3" s="71"/>
    </row>
    <row r="4" spans="2:61">
      <c r="B4" s="71" t="s">
        <v>244</v>
      </c>
      <c r="C4" s="71"/>
    </row>
    <row r="6" spans="2:61" ht="26.25" customHeight="1">
      <c r="B6" s="253" t="s">
        <v>276</v>
      </c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2:61" s="3" customFormat="1" ht="63">
      <c r="B7" s="76" t="s">
        <v>178</v>
      </c>
      <c r="C7" s="78" t="s">
        <v>179</v>
      </c>
      <c r="D7" s="78" t="s">
        <v>15</v>
      </c>
      <c r="E7" s="78" t="s">
        <v>16</v>
      </c>
      <c r="F7" s="78" t="s">
        <v>158</v>
      </c>
      <c r="G7" s="78" t="s">
        <v>83</v>
      </c>
      <c r="H7" s="78" t="s">
        <v>286</v>
      </c>
      <c r="I7" s="78" t="s">
        <v>173</v>
      </c>
      <c r="J7" s="78" t="s">
        <v>279</v>
      </c>
      <c r="K7" s="78" t="s">
        <v>245</v>
      </c>
      <c r="L7" s="78" t="s">
        <v>246</v>
      </c>
    </row>
    <row r="8" spans="2:61" s="3" customFormat="1" ht="21.75" customHeight="1">
      <c r="B8" s="13"/>
      <c r="C8" s="84"/>
      <c r="D8" s="14"/>
      <c r="E8" s="14"/>
      <c r="F8" s="14"/>
      <c r="G8" s="14" t="s">
        <v>20</v>
      </c>
      <c r="H8" s="14" t="s">
        <v>350</v>
      </c>
      <c r="I8" s="14" t="s">
        <v>350</v>
      </c>
      <c r="J8" s="43" t="s">
        <v>350</v>
      </c>
      <c r="K8" s="43" t="s">
        <v>20</v>
      </c>
      <c r="L8" s="15" t="s">
        <v>20</v>
      </c>
    </row>
    <row r="9" spans="2:61" s="4" customFormat="1" ht="18" customHeight="1">
      <c r="B9" s="16"/>
      <c r="C9" s="17" t="s">
        <v>1</v>
      </c>
      <c r="D9" s="17" t="s">
        <v>2</v>
      </c>
      <c r="E9" s="17" t="s">
        <v>3</v>
      </c>
      <c r="F9" s="17" t="s">
        <v>5</v>
      </c>
      <c r="G9" s="17" t="s">
        <v>6</v>
      </c>
      <c r="H9" s="17" t="s">
        <v>7</v>
      </c>
      <c r="I9" s="18" t="s">
        <v>8</v>
      </c>
      <c r="J9" s="18" t="s">
        <v>9</v>
      </c>
      <c r="K9" s="18" t="s">
        <v>10</v>
      </c>
      <c r="L9" s="18" t="s">
        <v>11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61" s="4" customFormat="1" ht="18" customHeight="1">
      <c r="B10" s="23" t="s">
        <v>282</v>
      </c>
      <c r="C10" s="84"/>
      <c r="D10" s="14"/>
      <c r="E10" s="14"/>
      <c r="F10" s="14"/>
      <c r="G10" s="14"/>
      <c r="H10" s="14"/>
      <c r="I10" s="14"/>
      <c r="J10" s="14"/>
      <c r="K10" s="43"/>
      <c r="L10" s="1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BI10" s="1"/>
    </row>
    <row r="11" spans="2:61" ht="21" customHeight="1">
      <c r="B11" s="22" t="s">
        <v>326</v>
      </c>
      <c r="C11" s="107"/>
      <c r="D11" s="107"/>
      <c r="E11" s="107"/>
      <c r="F11" s="107"/>
      <c r="G11" s="107"/>
      <c r="H11" s="107"/>
      <c r="I11" s="108"/>
      <c r="J11" s="108"/>
      <c r="K11" s="108"/>
      <c r="L11" s="109"/>
    </row>
    <row r="12" spans="2:61">
      <c r="B12" s="68" t="s">
        <v>137</v>
      </c>
      <c r="C12" s="19"/>
      <c r="D12" s="19"/>
      <c r="E12" s="19"/>
      <c r="F12" s="19"/>
      <c r="G12" s="19"/>
      <c r="H12" s="72"/>
      <c r="I12" s="72"/>
      <c r="J12" s="72"/>
      <c r="K12" s="19"/>
      <c r="L12" s="19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2:61">
      <c r="B13" s="68" t="s">
        <v>138</v>
      </c>
      <c r="C13" s="19"/>
      <c r="D13" s="19"/>
      <c r="E13" s="19"/>
      <c r="F13" s="19"/>
      <c r="G13" s="19"/>
      <c r="H13" s="72"/>
      <c r="I13" s="72"/>
      <c r="J13" s="72"/>
      <c r="K13" s="19"/>
      <c r="L13" s="1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2:61">
      <c r="B14" s="22" t="s">
        <v>327</v>
      </c>
      <c r="C14" s="107"/>
      <c r="D14" s="107"/>
      <c r="E14" s="107"/>
      <c r="F14" s="107"/>
      <c r="G14" s="107"/>
      <c r="H14" s="107"/>
      <c r="I14" s="108"/>
      <c r="J14" s="108"/>
      <c r="K14" s="108"/>
      <c r="L14" s="109"/>
    </row>
    <row r="15" spans="2:61">
      <c r="B15" s="68" t="s">
        <v>137</v>
      </c>
      <c r="C15" s="19"/>
      <c r="D15" s="27"/>
      <c r="E15" s="19"/>
      <c r="F15" s="19"/>
      <c r="G15" s="27"/>
      <c r="H15" s="27"/>
      <c r="I15" s="80"/>
      <c r="J15" s="80"/>
      <c r="K15" s="80"/>
      <c r="L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2:61">
      <c r="B16" s="68" t="s">
        <v>138</v>
      </c>
      <c r="C16" s="19"/>
      <c r="D16" s="27"/>
      <c r="E16" s="19"/>
      <c r="F16" s="19"/>
      <c r="G16" s="27"/>
      <c r="H16" s="27"/>
      <c r="I16" s="80"/>
      <c r="J16" s="80"/>
      <c r="K16" s="80"/>
      <c r="L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4:12">
      <c r="D17" s="2"/>
      <c r="E17" s="2"/>
      <c r="F17" s="2"/>
      <c r="G17" s="2"/>
      <c r="H17" s="2"/>
      <c r="I17" s="2"/>
      <c r="J17" s="2"/>
      <c r="K17" s="2"/>
      <c r="L17" s="2"/>
    </row>
    <row r="18" spans="4:12">
      <c r="D18" s="2"/>
      <c r="E18" s="2"/>
      <c r="F18" s="2"/>
      <c r="G18" s="2"/>
      <c r="H18" s="2"/>
      <c r="I18" s="2"/>
      <c r="J18" s="2"/>
      <c r="K18" s="2"/>
      <c r="L18" s="2"/>
    </row>
    <row r="19" spans="4:12">
      <c r="D19" s="3"/>
      <c r="E19" s="3"/>
      <c r="F19" s="3"/>
      <c r="G19" s="3"/>
    </row>
    <row r="20" spans="4:12">
      <c r="D20" s="3"/>
      <c r="E20" s="3"/>
      <c r="F20" s="3"/>
      <c r="G20" s="3"/>
    </row>
    <row r="21" spans="4:12">
      <c r="D21" s="3"/>
      <c r="E21" s="3"/>
      <c r="F21" s="3"/>
      <c r="G21" s="3"/>
    </row>
    <row r="22" spans="4:12">
      <c r="D22" s="3"/>
      <c r="E22" s="3"/>
      <c r="F22" s="3"/>
      <c r="G22" s="3"/>
    </row>
    <row r="23" spans="4:12">
      <c r="D23" s="3"/>
      <c r="E23" s="3"/>
      <c r="F23" s="3"/>
      <c r="G23" s="3"/>
    </row>
    <row r="24" spans="4:12">
      <c r="D24" s="3"/>
      <c r="E24" s="3"/>
      <c r="F24" s="3"/>
      <c r="G24" s="3"/>
    </row>
    <row r="25" spans="4:12">
      <c r="D25" s="3"/>
      <c r="E25" s="3"/>
      <c r="F25" s="3"/>
      <c r="G25" s="3"/>
    </row>
    <row r="26" spans="4:12">
      <c r="D26" s="3"/>
      <c r="E26" s="3"/>
      <c r="F26" s="3"/>
      <c r="G26" s="3"/>
    </row>
    <row r="27" spans="4:12">
      <c r="D27" s="3"/>
      <c r="E27" s="3"/>
      <c r="F27" s="3"/>
      <c r="G27" s="3"/>
    </row>
    <row r="28" spans="4:12">
      <c r="D28" s="3"/>
      <c r="E28" s="3"/>
      <c r="F28" s="3"/>
      <c r="G28" s="3"/>
    </row>
    <row r="29" spans="4:12">
      <c r="D29" s="3"/>
      <c r="E29" s="3"/>
      <c r="F29" s="3"/>
      <c r="G29" s="3"/>
    </row>
    <row r="30" spans="4:12">
      <c r="D30" s="3"/>
      <c r="E30" s="3"/>
      <c r="F30" s="3"/>
      <c r="G30" s="3"/>
    </row>
    <row r="31" spans="4:12">
      <c r="D31" s="3"/>
      <c r="E31" s="3"/>
      <c r="F31" s="3"/>
      <c r="G31" s="3"/>
    </row>
    <row r="32" spans="4:12">
      <c r="D32" s="3"/>
      <c r="E32" s="3"/>
      <c r="F32" s="3"/>
      <c r="G32" s="3"/>
    </row>
    <row r="33" spans="4:7">
      <c r="D33" s="3"/>
      <c r="E33" s="3"/>
      <c r="F33" s="3"/>
      <c r="G33" s="3"/>
    </row>
    <row r="34" spans="4:7">
      <c r="D34" s="3"/>
      <c r="E34" s="3"/>
      <c r="F34" s="3"/>
      <c r="G34" s="3"/>
    </row>
    <row r="35" spans="4:7">
      <c r="D35" s="3"/>
      <c r="E35" s="3"/>
      <c r="F35" s="3"/>
      <c r="G35" s="3"/>
    </row>
    <row r="36" spans="4:7">
      <c r="D36" s="3"/>
      <c r="E36" s="3"/>
      <c r="F36" s="3"/>
      <c r="G36" s="3"/>
    </row>
    <row r="37" spans="4:7">
      <c r="D37" s="3"/>
      <c r="E37" s="3"/>
      <c r="F37" s="3"/>
      <c r="G37" s="3"/>
    </row>
    <row r="38" spans="4:7">
      <c r="D38" s="3"/>
      <c r="E38" s="3"/>
      <c r="F38" s="3"/>
      <c r="G38" s="3"/>
    </row>
    <row r="39" spans="4:7">
      <c r="D39" s="3"/>
      <c r="E39" s="3"/>
      <c r="F39" s="3"/>
      <c r="G39" s="3"/>
    </row>
    <row r="40" spans="4:7">
      <c r="D40" s="3"/>
      <c r="E40" s="3"/>
      <c r="F40" s="3"/>
      <c r="G40" s="3"/>
    </row>
    <row r="41" spans="4:7">
      <c r="D41" s="3"/>
      <c r="E41" s="3"/>
      <c r="F41" s="3"/>
      <c r="G41" s="3"/>
    </row>
    <row r="42" spans="4:7">
      <c r="D42" s="3"/>
      <c r="E42" s="3"/>
      <c r="F42" s="3"/>
      <c r="G42" s="3"/>
    </row>
    <row r="43" spans="4:7">
      <c r="D43" s="3"/>
      <c r="E43" s="3"/>
      <c r="F43" s="3"/>
      <c r="G43" s="3"/>
    </row>
    <row r="44" spans="4:7">
      <c r="D44" s="3"/>
      <c r="E44" s="3"/>
      <c r="F44" s="3"/>
      <c r="G44" s="3"/>
    </row>
    <row r="45" spans="4:7">
      <c r="D45" s="3"/>
      <c r="E45" s="3"/>
      <c r="F45" s="3"/>
      <c r="G45" s="3"/>
    </row>
    <row r="46" spans="4:7">
      <c r="D46" s="3"/>
      <c r="E46" s="3"/>
      <c r="F46" s="3"/>
      <c r="G46" s="3"/>
    </row>
    <row r="47" spans="4:7">
      <c r="D47" s="3"/>
      <c r="E47" s="3"/>
      <c r="F47" s="3"/>
      <c r="G47" s="3"/>
    </row>
    <row r="48" spans="4:7">
      <c r="D48" s="3"/>
      <c r="E48" s="3"/>
      <c r="F48" s="3"/>
      <c r="G48" s="3"/>
    </row>
    <row r="49" spans="4:7">
      <c r="D49" s="3"/>
      <c r="E49" s="3"/>
      <c r="F49" s="3"/>
      <c r="G49" s="3"/>
    </row>
    <row r="50" spans="4:7">
      <c r="D50" s="3"/>
      <c r="E50" s="3"/>
      <c r="F50" s="3"/>
      <c r="G50" s="3"/>
    </row>
    <row r="51" spans="4:7">
      <c r="D51" s="3"/>
      <c r="E51" s="3"/>
      <c r="F51" s="3"/>
      <c r="G51" s="3"/>
    </row>
    <row r="52" spans="4:7">
      <c r="D52" s="3"/>
      <c r="E52" s="3"/>
      <c r="F52" s="3"/>
      <c r="G52" s="3"/>
    </row>
    <row r="53" spans="4:7">
      <c r="D53" s="3"/>
      <c r="E53" s="3"/>
      <c r="F53" s="3"/>
      <c r="G53" s="3"/>
    </row>
    <row r="54" spans="4:7">
      <c r="D54" s="3"/>
      <c r="E54" s="3"/>
      <c r="F54" s="3"/>
      <c r="G54" s="3"/>
    </row>
    <row r="55" spans="4:7">
      <c r="D55" s="3"/>
      <c r="E55" s="3"/>
      <c r="F55" s="3"/>
      <c r="G55" s="3"/>
    </row>
    <row r="56" spans="4:7">
      <c r="D56" s="3"/>
      <c r="E56" s="3"/>
      <c r="F56" s="3"/>
      <c r="G56" s="3"/>
    </row>
    <row r="57" spans="4:7">
      <c r="D57" s="3"/>
      <c r="E57" s="3"/>
      <c r="F57" s="3"/>
      <c r="G57" s="3"/>
    </row>
    <row r="58" spans="4:7">
      <c r="D58" s="3"/>
      <c r="E58" s="3"/>
      <c r="F58" s="3"/>
      <c r="G58" s="3"/>
    </row>
    <row r="59" spans="4:7">
      <c r="D59" s="3"/>
      <c r="E59" s="3"/>
      <c r="F59" s="3"/>
      <c r="G59" s="3"/>
    </row>
    <row r="60" spans="4:7">
      <c r="D60" s="3"/>
      <c r="E60" s="3"/>
      <c r="F60" s="3"/>
      <c r="G60" s="3"/>
    </row>
    <row r="61" spans="4:7">
      <c r="D61" s="3"/>
      <c r="E61" s="3"/>
      <c r="F61" s="3"/>
      <c r="G61" s="3"/>
    </row>
    <row r="62" spans="4:7">
      <c r="D62" s="3"/>
      <c r="E62" s="3"/>
      <c r="F62" s="3"/>
      <c r="G62" s="3"/>
    </row>
    <row r="63" spans="4:7">
      <c r="D63" s="3"/>
      <c r="E63" s="3"/>
      <c r="F63" s="3"/>
      <c r="G63" s="3"/>
    </row>
    <row r="64" spans="4:7">
      <c r="D64" s="3"/>
      <c r="E64" s="3"/>
      <c r="F64" s="3"/>
      <c r="G64" s="3"/>
    </row>
    <row r="65" spans="4:7">
      <c r="D65" s="3"/>
      <c r="E65" s="3"/>
      <c r="F65" s="3"/>
      <c r="G65" s="3"/>
    </row>
    <row r="66" spans="4:7">
      <c r="D66" s="3"/>
      <c r="E66" s="3"/>
      <c r="F66" s="3"/>
      <c r="G66" s="3"/>
    </row>
    <row r="67" spans="4:7">
      <c r="D67" s="3"/>
      <c r="E67" s="3"/>
      <c r="F67" s="3"/>
      <c r="G67" s="3"/>
    </row>
    <row r="68" spans="4:7">
      <c r="D68" s="3"/>
      <c r="E68" s="3"/>
      <c r="F68" s="3"/>
      <c r="G68" s="3"/>
    </row>
    <row r="69" spans="4:7">
      <c r="D69" s="3"/>
      <c r="E69" s="3"/>
      <c r="F69" s="3"/>
      <c r="G69" s="3"/>
    </row>
    <row r="70" spans="4:7">
      <c r="D70" s="3"/>
      <c r="E70" s="3"/>
      <c r="F70" s="3"/>
      <c r="G70" s="3"/>
    </row>
    <row r="71" spans="4:7">
      <c r="D71" s="3"/>
      <c r="E71" s="3"/>
      <c r="F71" s="3"/>
      <c r="G71" s="3"/>
    </row>
    <row r="72" spans="4:7">
      <c r="D72" s="3"/>
      <c r="E72" s="3"/>
      <c r="F72" s="3"/>
      <c r="G72" s="3"/>
    </row>
    <row r="73" spans="4:7">
      <c r="D73" s="3"/>
      <c r="E73" s="3"/>
      <c r="F73" s="3"/>
      <c r="G73" s="3"/>
    </row>
    <row r="74" spans="4:7">
      <c r="D74" s="3"/>
      <c r="E74" s="3"/>
      <c r="F74" s="3"/>
      <c r="G74" s="3"/>
    </row>
    <row r="75" spans="4:7">
      <c r="D75" s="3"/>
      <c r="E75" s="3"/>
      <c r="F75" s="3"/>
      <c r="G75" s="3"/>
    </row>
    <row r="76" spans="4:7">
      <c r="D76" s="3"/>
      <c r="E76" s="3"/>
      <c r="F76" s="3"/>
      <c r="G76" s="3"/>
    </row>
    <row r="77" spans="4:7">
      <c r="D77" s="3"/>
      <c r="E77" s="3"/>
      <c r="F77" s="3"/>
      <c r="G77" s="3"/>
    </row>
    <row r="78" spans="4:7">
      <c r="D78" s="3"/>
      <c r="E78" s="3"/>
      <c r="F78" s="3"/>
      <c r="G78" s="3"/>
    </row>
    <row r="79" spans="4:7">
      <c r="D79" s="3"/>
      <c r="E79" s="3"/>
      <c r="F79" s="3"/>
      <c r="G79" s="3"/>
    </row>
    <row r="80" spans="4:7">
      <c r="D80" s="3"/>
      <c r="E80" s="3"/>
      <c r="F80" s="3"/>
      <c r="G80" s="3"/>
    </row>
    <row r="81" spans="4:7">
      <c r="D81" s="3"/>
      <c r="E81" s="3"/>
      <c r="F81" s="3"/>
      <c r="G81" s="3"/>
    </row>
    <row r="82" spans="4:7">
      <c r="D82" s="3"/>
      <c r="E82" s="3"/>
      <c r="F82" s="3"/>
      <c r="G82" s="3"/>
    </row>
    <row r="83" spans="4:7">
      <c r="D83" s="3"/>
      <c r="E83" s="3"/>
      <c r="F83" s="3"/>
      <c r="G83" s="3"/>
    </row>
    <row r="84" spans="4:7">
      <c r="D84" s="3"/>
      <c r="E84" s="3"/>
      <c r="F84" s="3"/>
      <c r="G84" s="3"/>
    </row>
    <row r="85" spans="4:7">
      <c r="D85" s="3"/>
      <c r="E85" s="3"/>
      <c r="F85" s="3"/>
      <c r="G85" s="3"/>
    </row>
    <row r="86" spans="4:7">
      <c r="D86" s="3"/>
      <c r="E86" s="3"/>
      <c r="F86" s="3"/>
      <c r="G86" s="3"/>
    </row>
    <row r="87" spans="4:7">
      <c r="D87" s="3"/>
      <c r="E87" s="3"/>
      <c r="F87" s="3"/>
      <c r="G87" s="3"/>
    </row>
    <row r="88" spans="4:7">
      <c r="D88" s="3"/>
      <c r="E88" s="3"/>
      <c r="F88" s="3"/>
      <c r="G88" s="3"/>
    </row>
    <row r="89" spans="4:7">
      <c r="D89" s="3"/>
      <c r="E89" s="3"/>
      <c r="F89" s="3"/>
      <c r="G89" s="3"/>
    </row>
    <row r="90" spans="4:7">
      <c r="D90" s="3"/>
      <c r="E90" s="3"/>
      <c r="F90" s="3"/>
      <c r="G90" s="3"/>
    </row>
    <row r="91" spans="4:7">
      <c r="D91" s="3"/>
      <c r="E91" s="3"/>
      <c r="F91" s="3"/>
      <c r="G91" s="3"/>
    </row>
    <row r="92" spans="4:7">
      <c r="D92" s="3"/>
      <c r="E92" s="3"/>
      <c r="F92" s="3"/>
      <c r="G92" s="3"/>
    </row>
    <row r="93" spans="4:7">
      <c r="D93" s="3"/>
      <c r="E93" s="3"/>
      <c r="F93" s="3"/>
      <c r="G93" s="3"/>
    </row>
    <row r="94" spans="4:7">
      <c r="D94" s="3"/>
      <c r="E94" s="3"/>
      <c r="F94" s="3"/>
      <c r="G94" s="3"/>
    </row>
    <row r="95" spans="4:7">
      <c r="D95" s="3"/>
      <c r="E95" s="3"/>
      <c r="F95" s="3"/>
      <c r="G95" s="3"/>
    </row>
    <row r="96" spans="4:7">
      <c r="D96" s="3"/>
      <c r="E96" s="3"/>
      <c r="F96" s="3"/>
      <c r="G96" s="3"/>
    </row>
    <row r="97" spans="4:7">
      <c r="D97" s="3"/>
      <c r="E97" s="3"/>
      <c r="F97" s="3"/>
      <c r="G97" s="3"/>
    </row>
    <row r="98" spans="4:7">
      <c r="D98" s="3"/>
      <c r="E98" s="3"/>
      <c r="F98" s="3"/>
      <c r="G98" s="3"/>
    </row>
    <row r="99" spans="4:7">
      <c r="D99" s="3"/>
      <c r="E99" s="3"/>
      <c r="F99" s="3"/>
      <c r="G99" s="3"/>
    </row>
    <row r="100" spans="4:7">
      <c r="D100" s="3"/>
      <c r="E100" s="3"/>
      <c r="F100" s="3"/>
      <c r="G100" s="3"/>
    </row>
    <row r="101" spans="4:7">
      <c r="D101" s="3"/>
      <c r="E101" s="3"/>
      <c r="F101" s="3"/>
      <c r="G101" s="3"/>
    </row>
    <row r="102" spans="4:7">
      <c r="D102" s="3"/>
      <c r="E102" s="3"/>
      <c r="F102" s="3"/>
      <c r="G102" s="3"/>
    </row>
    <row r="103" spans="4:7">
      <c r="D103" s="3"/>
      <c r="E103" s="3"/>
      <c r="F103" s="3"/>
      <c r="G103" s="3"/>
    </row>
    <row r="104" spans="4:7">
      <c r="D104" s="3"/>
      <c r="E104" s="3"/>
      <c r="F104" s="3"/>
      <c r="G104" s="3"/>
    </row>
    <row r="105" spans="4:7">
      <c r="D105" s="3"/>
      <c r="E105" s="3"/>
      <c r="F105" s="3"/>
      <c r="G105" s="3"/>
    </row>
    <row r="106" spans="4:7">
      <c r="D106" s="3"/>
      <c r="E106" s="3"/>
      <c r="F106" s="3"/>
      <c r="G106" s="3"/>
    </row>
    <row r="107" spans="4:7">
      <c r="D107" s="3"/>
      <c r="E107" s="3"/>
      <c r="F107" s="3"/>
      <c r="G107" s="3"/>
    </row>
    <row r="108" spans="4:7">
      <c r="D108" s="3"/>
      <c r="E108" s="3"/>
      <c r="F108" s="3"/>
      <c r="G108" s="3"/>
    </row>
    <row r="109" spans="4:7">
      <c r="D109" s="3"/>
      <c r="E109" s="3"/>
      <c r="F109" s="3"/>
      <c r="G109" s="3"/>
    </row>
    <row r="110" spans="4:7">
      <c r="D110" s="3"/>
      <c r="E110" s="3"/>
      <c r="F110" s="3"/>
      <c r="G110" s="3"/>
    </row>
    <row r="111" spans="4:7">
      <c r="D111" s="3"/>
      <c r="E111" s="3"/>
      <c r="F111" s="3"/>
      <c r="G111" s="3"/>
    </row>
    <row r="112" spans="4:7">
      <c r="D112" s="3"/>
      <c r="E112" s="3"/>
      <c r="F112" s="3"/>
      <c r="G112" s="3"/>
    </row>
    <row r="113" spans="4:7">
      <c r="D113" s="3"/>
      <c r="E113" s="3"/>
      <c r="F113" s="3"/>
      <c r="G113" s="3"/>
    </row>
    <row r="114" spans="4:7">
      <c r="D114" s="3"/>
      <c r="E114" s="3"/>
      <c r="F114" s="3"/>
      <c r="G114" s="3"/>
    </row>
    <row r="115" spans="4:7">
      <c r="D115" s="3"/>
      <c r="E115" s="3"/>
      <c r="F115" s="3"/>
      <c r="G115" s="3"/>
    </row>
    <row r="116" spans="4:7">
      <c r="D116" s="3"/>
      <c r="E116" s="3"/>
      <c r="F116" s="3"/>
      <c r="G116" s="3"/>
    </row>
    <row r="117" spans="4:7">
      <c r="D117" s="3"/>
      <c r="E117" s="3"/>
      <c r="F117" s="3"/>
      <c r="G117" s="3"/>
    </row>
    <row r="118" spans="4:7">
      <c r="D118" s="3"/>
      <c r="E118" s="3"/>
      <c r="F118" s="3"/>
      <c r="G118" s="3"/>
    </row>
    <row r="119" spans="4:7">
      <c r="D119" s="3"/>
      <c r="E119" s="3"/>
      <c r="F119" s="3"/>
      <c r="G119" s="3"/>
    </row>
    <row r="120" spans="4:7">
      <c r="D120" s="3"/>
      <c r="E120" s="3"/>
      <c r="F120" s="3"/>
      <c r="G120" s="3"/>
    </row>
    <row r="121" spans="4:7">
      <c r="D121" s="3"/>
      <c r="E121" s="3"/>
      <c r="F121" s="3"/>
      <c r="G121" s="3"/>
    </row>
    <row r="122" spans="4:7">
      <c r="D122" s="3"/>
      <c r="E122" s="3"/>
      <c r="F122" s="3"/>
      <c r="G122" s="3"/>
    </row>
    <row r="123" spans="4:7">
      <c r="D123" s="3"/>
      <c r="E123" s="3"/>
      <c r="F123" s="3"/>
      <c r="G123" s="3"/>
    </row>
    <row r="124" spans="4:7">
      <c r="D124" s="3"/>
      <c r="E124" s="3"/>
      <c r="F124" s="3"/>
      <c r="G124" s="3"/>
    </row>
    <row r="125" spans="4:7">
      <c r="D125" s="3"/>
      <c r="E125" s="3"/>
      <c r="F125" s="3"/>
      <c r="G125" s="3"/>
    </row>
    <row r="126" spans="4:7">
      <c r="D126" s="3"/>
      <c r="E126" s="3"/>
      <c r="F126" s="3"/>
      <c r="G126" s="3"/>
    </row>
    <row r="127" spans="4:7">
      <c r="D127" s="3"/>
      <c r="E127" s="3"/>
      <c r="F127" s="3"/>
      <c r="G127" s="3"/>
    </row>
    <row r="128" spans="4:7">
      <c r="D128" s="3"/>
      <c r="E128" s="3"/>
      <c r="F128" s="3"/>
      <c r="G128" s="3"/>
    </row>
    <row r="129" spans="4:7">
      <c r="D129" s="3"/>
      <c r="E129" s="3"/>
      <c r="F129" s="3"/>
      <c r="G129" s="3"/>
    </row>
    <row r="130" spans="4:7">
      <c r="D130" s="3"/>
      <c r="E130" s="3"/>
      <c r="F130" s="3"/>
      <c r="G130" s="3"/>
    </row>
    <row r="131" spans="4:7">
      <c r="D131" s="3"/>
      <c r="E131" s="3"/>
      <c r="F131" s="3"/>
      <c r="G131" s="3"/>
    </row>
    <row r="132" spans="4:7">
      <c r="D132" s="3"/>
      <c r="E132" s="3"/>
      <c r="F132" s="3"/>
      <c r="G132" s="3"/>
    </row>
    <row r="133" spans="4:7">
      <c r="D133" s="3"/>
      <c r="E133" s="3"/>
      <c r="F133" s="3"/>
      <c r="G133" s="3"/>
    </row>
    <row r="134" spans="4:7">
      <c r="D134" s="3"/>
      <c r="E134" s="3"/>
      <c r="F134" s="3"/>
      <c r="G134" s="3"/>
    </row>
    <row r="135" spans="4:7">
      <c r="D135" s="3"/>
      <c r="E135" s="3"/>
      <c r="F135" s="3"/>
      <c r="G135" s="3"/>
    </row>
    <row r="136" spans="4:7">
      <c r="D136" s="3"/>
      <c r="E136" s="3"/>
      <c r="F136" s="3"/>
      <c r="G136" s="3"/>
    </row>
    <row r="137" spans="4:7">
      <c r="D137" s="3"/>
      <c r="E137" s="3"/>
      <c r="F137" s="3"/>
      <c r="G137" s="3"/>
    </row>
    <row r="138" spans="4:7">
      <c r="D138" s="3"/>
      <c r="E138" s="3"/>
      <c r="F138" s="3"/>
      <c r="G138" s="3"/>
    </row>
    <row r="139" spans="4:7">
      <c r="D139" s="3"/>
      <c r="E139" s="3"/>
      <c r="F139" s="3"/>
      <c r="G139" s="3"/>
    </row>
    <row r="140" spans="4:7">
      <c r="D140" s="3"/>
      <c r="E140" s="3"/>
      <c r="F140" s="3"/>
      <c r="G140" s="3"/>
    </row>
    <row r="141" spans="4:7">
      <c r="D141" s="3"/>
      <c r="E141" s="3"/>
      <c r="F141" s="3"/>
      <c r="G141" s="3"/>
    </row>
    <row r="142" spans="4:7">
      <c r="D142" s="3"/>
      <c r="E142" s="3"/>
      <c r="F142" s="3"/>
      <c r="G142" s="3"/>
    </row>
    <row r="143" spans="4:7">
      <c r="D143" s="3"/>
      <c r="E143" s="3"/>
      <c r="F143" s="3"/>
      <c r="G143" s="3"/>
    </row>
    <row r="144" spans="4:7">
      <c r="D144" s="3"/>
      <c r="E144" s="3"/>
      <c r="F144" s="3"/>
      <c r="G144" s="3"/>
    </row>
    <row r="145" spans="4:7">
      <c r="D145" s="3"/>
      <c r="E145" s="3"/>
      <c r="F145" s="3"/>
      <c r="G145" s="3"/>
    </row>
    <row r="146" spans="4:7">
      <c r="D146" s="3"/>
      <c r="E146" s="3"/>
      <c r="F146" s="3"/>
      <c r="G146" s="3"/>
    </row>
    <row r="147" spans="4:7">
      <c r="D147" s="3"/>
      <c r="E147" s="3"/>
      <c r="F147" s="3"/>
      <c r="G147" s="3"/>
    </row>
    <row r="148" spans="4:7">
      <c r="D148" s="3"/>
      <c r="E148" s="3"/>
      <c r="F148" s="3"/>
      <c r="G148" s="3"/>
    </row>
    <row r="149" spans="4:7">
      <c r="D149" s="3"/>
      <c r="E149" s="3"/>
      <c r="F149" s="3"/>
      <c r="G149" s="3"/>
    </row>
    <row r="150" spans="4:7">
      <c r="D150" s="3"/>
      <c r="E150" s="3"/>
      <c r="F150" s="3"/>
      <c r="G150" s="3"/>
    </row>
    <row r="151" spans="4:7">
      <c r="D151" s="3"/>
      <c r="E151" s="3"/>
      <c r="F151" s="3"/>
      <c r="G151" s="3"/>
    </row>
    <row r="152" spans="4:7">
      <c r="D152" s="3"/>
      <c r="E152" s="3"/>
      <c r="F152" s="3"/>
      <c r="G152" s="3"/>
    </row>
    <row r="153" spans="4:7">
      <c r="D153" s="3"/>
      <c r="E153" s="3"/>
      <c r="F153" s="3"/>
      <c r="G153" s="3"/>
    </row>
    <row r="154" spans="4:7">
      <c r="D154" s="3"/>
      <c r="E154" s="3"/>
      <c r="F154" s="3"/>
      <c r="G154" s="3"/>
    </row>
    <row r="155" spans="4:7">
      <c r="D155" s="3"/>
      <c r="E155" s="3"/>
      <c r="F155" s="3"/>
      <c r="G155" s="3"/>
    </row>
    <row r="156" spans="4:7">
      <c r="D156" s="3"/>
      <c r="E156" s="3"/>
      <c r="F156" s="3"/>
      <c r="G156" s="3"/>
    </row>
    <row r="157" spans="4:7">
      <c r="D157" s="3"/>
      <c r="E157" s="3"/>
      <c r="F157" s="3"/>
      <c r="G157" s="3"/>
    </row>
    <row r="158" spans="4:7">
      <c r="D158" s="3"/>
      <c r="E158" s="3"/>
      <c r="F158" s="3"/>
      <c r="G158" s="3"/>
    </row>
    <row r="159" spans="4:7">
      <c r="D159" s="3"/>
      <c r="E159" s="3"/>
      <c r="F159" s="3"/>
      <c r="G159" s="3"/>
    </row>
    <row r="160" spans="4:7">
      <c r="D160" s="3"/>
      <c r="E160" s="3"/>
      <c r="F160" s="3"/>
      <c r="G160" s="3"/>
    </row>
    <row r="161" spans="4:7">
      <c r="D161" s="3"/>
      <c r="E161" s="3"/>
      <c r="F161" s="3"/>
      <c r="G161" s="3"/>
    </row>
    <row r="162" spans="4:7">
      <c r="D162" s="3"/>
      <c r="E162" s="3"/>
      <c r="F162" s="3"/>
      <c r="G162" s="3"/>
    </row>
    <row r="163" spans="4:7">
      <c r="D163" s="3"/>
      <c r="E163" s="3"/>
      <c r="F163" s="3"/>
      <c r="G163" s="3"/>
    </row>
    <row r="164" spans="4:7">
      <c r="D164" s="3"/>
      <c r="E164" s="3"/>
      <c r="F164" s="3"/>
      <c r="G164" s="3"/>
    </row>
    <row r="165" spans="4:7">
      <c r="D165" s="3"/>
      <c r="E165" s="3"/>
      <c r="F165" s="3"/>
      <c r="G165" s="3"/>
    </row>
    <row r="166" spans="4:7">
      <c r="D166" s="3"/>
      <c r="E166" s="3"/>
      <c r="F166" s="3"/>
      <c r="G166" s="3"/>
    </row>
    <row r="167" spans="4:7">
      <c r="D167" s="3"/>
      <c r="E167" s="3"/>
      <c r="F167" s="3"/>
      <c r="G167" s="3"/>
    </row>
    <row r="168" spans="4:7">
      <c r="D168" s="3"/>
      <c r="E168" s="3"/>
      <c r="F168" s="3"/>
      <c r="G168" s="3"/>
    </row>
    <row r="169" spans="4:7">
      <c r="D169" s="3"/>
      <c r="E169" s="3"/>
      <c r="F169" s="3"/>
      <c r="G169" s="3"/>
    </row>
    <row r="170" spans="4:7">
      <c r="D170" s="3"/>
      <c r="E170" s="3"/>
      <c r="F170" s="3"/>
      <c r="G170" s="3"/>
    </row>
    <row r="171" spans="4:7">
      <c r="D171" s="3"/>
      <c r="E171" s="3"/>
      <c r="F171" s="3"/>
      <c r="G171" s="3"/>
    </row>
    <row r="172" spans="4:7">
      <c r="D172" s="3"/>
      <c r="E172" s="3"/>
      <c r="F172" s="3"/>
      <c r="G172" s="3"/>
    </row>
    <row r="173" spans="4:7">
      <c r="D173" s="3"/>
      <c r="E173" s="3"/>
      <c r="F173" s="3"/>
      <c r="G173" s="3"/>
    </row>
    <row r="174" spans="4:7">
      <c r="D174" s="3"/>
      <c r="E174" s="3"/>
      <c r="F174" s="3"/>
      <c r="G174" s="3"/>
    </row>
    <row r="175" spans="4:7">
      <c r="D175" s="3"/>
      <c r="E175" s="3"/>
      <c r="F175" s="3"/>
      <c r="G175" s="3"/>
    </row>
    <row r="176" spans="4:7">
      <c r="D176" s="3"/>
      <c r="E176" s="3"/>
      <c r="F176" s="3"/>
      <c r="G176" s="3"/>
    </row>
    <row r="177" spans="4:7">
      <c r="D177" s="3"/>
      <c r="E177" s="3"/>
      <c r="F177" s="3"/>
      <c r="G177" s="3"/>
    </row>
    <row r="178" spans="4:7">
      <c r="D178" s="3"/>
      <c r="E178" s="3"/>
      <c r="F178" s="3"/>
      <c r="G178" s="3"/>
    </row>
    <row r="179" spans="4:7">
      <c r="D179" s="3"/>
      <c r="E179" s="3"/>
      <c r="F179" s="3"/>
      <c r="G179" s="3"/>
    </row>
    <row r="180" spans="4:7">
      <c r="D180" s="3"/>
      <c r="E180" s="3"/>
      <c r="F180" s="3"/>
      <c r="G180" s="3"/>
    </row>
    <row r="181" spans="4:7">
      <c r="D181" s="3"/>
      <c r="E181" s="3"/>
      <c r="F181" s="3"/>
      <c r="G181" s="3"/>
    </row>
    <row r="182" spans="4:7">
      <c r="D182" s="3"/>
      <c r="E182" s="3"/>
      <c r="F182" s="3"/>
      <c r="G182" s="3"/>
    </row>
    <row r="183" spans="4:7">
      <c r="D183" s="3"/>
      <c r="E183" s="3"/>
      <c r="F183" s="3"/>
      <c r="G183" s="3"/>
    </row>
    <row r="184" spans="4:7">
      <c r="D184" s="3"/>
      <c r="E184" s="3"/>
      <c r="F184" s="3"/>
      <c r="G184" s="3"/>
    </row>
    <row r="185" spans="4:7">
      <c r="D185" s="3"/>
      <c r="E185" s="3"/>
      <c r="F185" s="3"/>
      <c r="G185" s="3"/>
    </row>
    <row r="186" spans="4:7">
      <c r="D186" s="3"/>
      <c r="E186" s="3"/>
      <c r="F186" s="3"/>
      <c r="G186" s="3"/>
    </row>
    <row r="187" spans="4:7">
      <c r="D187" s="3"/>
      <c r="E187" s="3"/>
      <c r="F187" s="3"/>
      <c r="G187" s="3"/>
    </row>
    <row r="188" spans="4:7">
      <c r="D188" s="3"/>
      <c r="E188" s="3"/>
      <c r="F188" s="3"/>
      <c r="G188" s="3"/>
    </row>
    <row r="189" spans="4:7">
      <c r="D189" s="3"/>
      <c r="E189" s="3"/>
      <c r="F189" s="3"/>
      <c r="G189" s="3"/>
    </row>
    <row r="190" spans="4:7">
      <c r="D190" s="3"/>
      <c r="E190" s="3"/>
      <c r="F190" s="3"/>
      <c r="G190" s="3"/>
    </row>
    <row r="191" spans="4:7">
      <c r="D191" s="3"/>
      <c r="E191" s="3"/>
      <c r="F191" s="3"/>
      <c r="G191" s="3"/>
    </row>
    <row r="192" spans="4:7">
      <c r="D192" s="3"/>
      <c r="E192" s="3"/>
      <c r="F192" s="3"/>
      <c r="G192" s="3"/>
    </row>
    <row r="193" spans="4:7">
      <c r="D193" s="3"/>
      <c r="E193" s="3"/>
      <c r="F193" s="3"/>
      <c r="G193" s="3"/>
    </row>
    <row r="194" spans="4:7">
      <c r="D194" s="3"/>
      <c r="E194" s="3"/>
      <c r="F194" s="3"/>
      <c r="G194" s="3"/>
    </row>
    <row r="195" spans="4:7">
      <c r="D195" s="3"/>
      <c r="E195" s="3"/>
      <c r="F195" s="3"/>
      <c r="G195" s="3"/>
    </row>
    <row r="196" spans="4:7">
      <c r="D196" s="3"/>
      <c r="E196" s="3"/>
      <c r="F196" s="3"/>
      <c r="G196" s="3"/>
    </row>
    <row r="197" spans="4:7">
      <c r="D197" s="3"/>
      <c r="E197" s="3"/>
      <c r="F197" s="3"/>
      <c r="G197" s="3"/>
    </row>
    <row r="198" spans="4:7">
      <c r="D198" s="3"/>
      <c r="E198" s="3"/>
      <c r="F198" s="3"/>
      <c r="G198" s="3"/>
    </row>
    <row r="199" spans="4:7">
      <c r="D199" s="3"/>
      <c r="E199" s="3"/>
      <c r="F199" s="3"/>
      <c r="G199" s="3"/>
    </row>
    <row r="200" spans="4:7">
      <c r="D200" s="3"/>
      <c r="E200" s="3"/>
      <c r="F200" s="3"/>
      <c r="G200" s="3"/>
    </row>
    <row r="201" spans="4:7">
      <c r="D201" s="3"/>
      <c r="E201" s="3"/>
      <c r="F201" s="3"/>
      <c r="G201" s="3"/>
    </row>
    <row r="202" spans="4:7">
      <c r="D202" s="3"/>
      <c r="E202" s="3"/>
      <c r="F202" s="3"/>
      <c r="G202" s="3"/>
    </row>
    <row r="203" spans="4:7">
      <c r="D203" s="3"/>
      <c r="E203" s="3"/>
      <c r="F203" s="3"/>
      <c r="G203" s="3"/>
    </row>
    <row r="204" spans="4:7">
      <c r="D204" s="3"/>
      <c r="E204" s="3"/>
      <c r="F204" s="3"/>
      <c r="G204" s="3"/>
    </row>
    <row r="205" spans="4:7">
      <c r="D205" s="3"/>
      <c r="E205" s="3"/>
      <c r="F205" s="3"/>
      <c r="G205" s="3"/>
    </row>
    <row r="206" spans="4:7">
      <c r="D206" s="3"/>
      <c r="E206" s="3"/>
      <c r="F206" s="3"/>
      <c r="G206" s="3"/>
    </row>
    <row r="207" spans="4:7">
      <c r="D207" s="3"/>
      <c r="E207" s="3"/>
      <c r="F207" s="3"/>
      <c r="G207" s="3"/>
    </row>
    <row r="208" spans="4:7">
      <c r="D208" s="3"/>
      <c r="E208" s="3"/>
      <c r="F208" s="3"/>
      <c r="G208" s="3"/>
    </row>
    <row r="209" spans="4:7">
      <c r="D209" s="3"/>
      <c r="E209" s="3"/>
      <c r="F209" s="3"/>
      <c r="G209" s="3"/>
    </row>
    <row r="210" spans="4:7">
      <c r="D210" s="3"/>
      <c r="E210" s="3"/>
      <c r="F210" s="3"/>
      <c r="G210" s="3"/>
    </row>
    <row r="211" spans="4:7">
      <c r="D211" s="3"/>
      <c r="E211" s="3"/>
      <c r="F211" s="3"/>
      <c r="G211" s="3"/>
    </row>
    <row r="212" spans="4:7">
      <c r="D212" s="3"/>
      <c r="E212" s="3"/>
      <c r="F212" s="3"/>
      <c r="G212" s="3"/>
    </row>
    <row r="213" spans="4:7">
      <c r="D213" s="3"/>
      <c r="E213" s="3"/>
      <c r="F213" s="3"/>
      <c r="G213" s="3"/>
    </row>
    <row r="214" spans="4:7">
      <c r="D214" s="3"/>
      <c r="E214" s="3"/>
      <c r="F214" s="3"/>
      <c r="G214" s="3"/>
    </row>
    <row r="215" spans="4:7">
      <c r="D215" s="3"/>
      <c r="E215" s="3"/>
      <c r="F215" s="3"/>
      <c r="G215" s="3"/>
    </row>
    <row r="216" spans="4:7">
      <c r="D216" s="3"/>
      <c r="E216" s="3"/>
      <c r="F216" s="3"/>
      <c r="G216" s="3"/>
    </row>
    <row r="217" spans="4:7">
      <c r="D217" s="3"/>
      <c r="E217" s="3"/>
      <c r="F217" s="3"/>
      <c r="G217" s="3"/>
    </row>
    <row r="218" spans="4:7">
      <c r="D218" s="3"/>
      <c r="E218" s="3"/>
      <c r="F218" s="3"/>
      <c r="G218" s="3"/>
    </row>
    <row r="219" spans="4:7">
      <c r="D219" s="3"/>
      <c r="E219" s="3"/>
      <c r="F219" s="3"/>
      <c r="G219" s="3"/>
    </row>
    <row r="220" spans="4:7">
      <c r="D220" s="3"/>
      <c r="E220" s="3"/>
      <c r="F220" s="3"/>
      <c r="G220" s="3"/>
    </row>
    <row r="221" spans="4:7">
      <c r="D221" s="3"/>
      <c r="E221" s="3"/>
      <c r="F221" s="3"/>
      <c r="G221" s="3"/>
    </row>
    <row r="222" spans="4:7">
      <c r="D222" s="3"/>
      <c r="E222" s="3"/>
      <c r="F222" s="3"/>
      <c r="G222" s="3"/>
    </row>
    <row r="223" spans="4:7">
      <c r="D223" s="3"/>
      <c r="E223" s="3"/>
      <c r="F223" s="3"/>
      <c r="G223" s="3"/>
    </row>
    <row r="224" spans="4:7">
      <c r="D224" s="3"/>
      <c r="E224" s="3"/>
      <c r="F224" s="3"/>
      <c r="G224" s="3"/>
    </row>
    <row r="225" spans="4:7">
      <c r="D225" s="3"/>
      <c r="E225" s="3"/>
      <c r="F225" s="3"/>
      <c r="G225" s="3"/>
    </row>
    <row r="226" spans="4:7">
      <c r="D226" s="3"/>
      <c r="E226" s="3"/>
      <c r="F226" s="3"/>
      <c r="G226" s="3"/>
    </row>
    <row r="227" spans="4:7">
      <c r="D227" s="3"/>
      <c r="E227" s="3"/>
      <c r="F227" s="3"/>
      <c r="G227" s="3"/>
    </row>
    <row r="228" spans="4:7">
      <c r="D228" s="3"/>
      <c r="E228" s="3"/>
      <c r="F228" s="3"/>
      <c r="G228" s="3"/>
    </row>
    <row r="229" spans="4:7">
      <c r="D229" s="3"/>
      <c r="E229" s="3"/>
      <c r="F229" s="3"/>
      <c r="G229" s="3"/>
    </row>
    <row r="230" spans="4:7">
      <c r="D230" s="3"/>
      <c r="E230" s="3"/>
      <c r="F230" s="3"/>
      <c r="G230" s="3"/>
    </row>
    <row r="231" spans="4:7">
      <c r="D231" s="3"/>
      <c r="E231" s="3"/>
      <c r="F231" s="3"/>
      <c r="G231" s="3"/>
    </row>
    <row r="232" spans="4:7">
      <c r="D232" s="3"/>
      <c r="E232" s="3"/>
      <c r="F232" s="3"/>
      <c r="G232" s="3"/>
    </row>
    <row r="233" spans="4:7">
      <c r="D233" s="3"/>
      <c r="E233" s="3"/>
      <c r="F233" s="3"/>
      <c r="G233" s="3"/>
    </row>
    <row r="234" spans="4:7">
      <c r="D234" s="3"/>
      <c r="E234" s="3"/>
      <c r="F234" s="3"/>
      <c r="G234" s="3"/>
    </row>
    <row r="235" spans="4:7">
      <c r="D235" s="3"/>
      <c r="E235" s="3"/>
      <c r="F235" s="3"/>
      <c r="G235" s="3"/>
    </row>
    <row r="236" spans="4:7">
      <c r="D236" s="3"/>
      <c r="E236" s="3"/>
      <c r="F236" s="3"/>
      <c r="G236" s="3"/>
    </row>
    <row r="237" spans="4:7">
      <c r="D237" s="3"/>
      <c r="E237" s="3"/>
      <c r="F237" s="3"/>
      <c r="G237" s="3"/>
    </row>
    <row r="238" spans="4:7">
      <c r="D238" s="3"/>
      <c r="E238" s="3"/>
      <c r="F238" s="3"/>
      <c r="G238" s="3"/>
    </row>
    <row r="239" spans="4:7">
      <c r="D239" s="3"/>
      <c r="E239" s="3"/>
      <c r="F239" s="3"/>
      <c r="G239" s="3"/>
    </row>
    <row r="240" spans="4:7">
      <c r="D240" s="3"/>
      <c r="E240" s="3"/>
      <c r="F240" s="3"/>
      <c r="G240" s="3"/>
    </row>
    <row r="241" spans="4:7">
      <c r="D241" s="3"/>
      <c r="E241" s="3"/>
      <c r="F241" s="3"/>
      <c r="G241" s="3"/>
    </row>
    <row r="242" spans="4:7">
      <c r="D242" s="3"/>
      <c r="E242" s="3"/>
      <c r="F242" s="3"/>
      <c r="G242" s="3"/>
    </row>
    <row r="243" spans="4:7">
      <c r="D243" s="3"/>
      <c r="E243" s="3"/>
      <c r="F243" s="3"/>
      <c r="G243" s="3"/>
    </row>
    <row r="244" spans="4:7">
      <c r="D244" s="3"/>
      <c r="E244" s="3"/>
      <c r="F244" s="3"/>
      <c r="G244" s="3"/>
    </row>
    <row r="245" spans="4:7">
      <c r="D245" s="3"/>
      <c r="E245" s="3"/>
      <c r="F245" s="3"/>
      <c r="G245" s="3"/>
    </row>
    <row r="246" spans="4:7">
      <c r="D246" s="3"/>
      <c r="E246" s="3"/>
      <c r="F246" s="3"/>
      <c r="G246" s="3"/>
    </row>
    <row r="247" spans="4:7">
      <c r="D247" s="3"/>
      <c r="E247" s="3"/>
      <c r="F247" s="3"/>
      <c r="G247" s="3"/>
    </row>
    <row r="248" spans="4:7">
      <c r="D248" s="3"/>
      <c r="E248" s="3"/>
      <c r="F248" s="3"/>
      <c r="G248" s="3"/>
    </row>
    <row r="249" spans="4:7">
      <c r="D249" s="3"/>
      <c r="E249" s="3"/>
      <c r="F249" s="3"/>
      <c r="G249" s="3"/>
    </row>
    <row r="250" spans="4:7">
      <c r="D250" s="3"/>
      <c r="E250" s="3"/>
      <c r="F250" s="3"/>
      <c r="G250" s="3"/>
    </row>
    <row r="251" spans="4:7">
      <c r="D251" s="3"/>
      <c r="E251" s="3"/>
      <c r="F251" s="3"/>
      <c r="G251" s="3"/>
    </row>
    <row r="252" spans="4:7">
      <c r="D252" s="3"/>
      <c r="E252" s="3"/>
      <c r="F252" s="3"/>
      <c r="G252" s="3"/>
    </row>
    <row r="253" spans="4:7">
      <c r="D253" s="3"/>
      <c r="E253" s="3"/>
      <c r="F253" s="3"/>
      <c r="G253" s="3"/>
    </row>
    <row r="254" spans="4:7">
      <c r="D254" s="3"/>
      <c r="E254" s="3"/>
      <c r="F254" s="3"/>
      <c r="G254" s="3"/>
    </row>
    <row r="255" spans="4:7">
      <c r="D255" s="3"/>
      <c r="E255" s="3"/>
      <c r="F255" s="3"/>
      <c r="G255" s="3"/>
    </row>
    <row r="256" spans="4:7">
      <c r="D256" s="3"/>
      <c r="E256" s="3"/>
      <c r="F256" s="3"/>
      <c r="G256" s="3"/>
    </row>
    <row r="257" spans="4:7">
      <c r="D257" s="3"/>
      <c r="E257" s="3"/>
      <c r="F257" s="3"/>
      <c r="G257" s="3"/>
    </row>
    <row r="258" spans="4:7">
      <c r="D258" s="3"/>
      <c r="E258" s="3"/>
      <c r="F258" s="3"/>
      <c r="G258" s="3"/>
    </row>
    <row r="259" spans="4:7">
      <c r="D259" s="3"/>
      <c r="E259" s="3"/>
      <c r="F259" s="3"/>
      <c r="G259" s="3"/>
    </row>
    <row r="260" spans="4:7">
      <c r="D260" s="3"/>
      <c r="E260" s="3"/>
      <c r="F260" s="3"/>
      <c r="G260" s="3"/>
    </row>
    <row r="261" spans="4:7">
      <c r="D261" s="3"/>
      <c r="E261" s="3"/>
      <c r="F261" s="3"/>
      <c r="G261" s="3"/>
    </row>
    <row r="262" spans="4:7">
      <c r="D262" s="3"/>
      <c r="E262" s="3"/>
      <c r="F262" s="3"/>
      <c r="G262" s="3"/>
    </row>
    <row r="263" spans="4:7">
      <c r="D263" s="3"/>
      <c r="E263" s="3"/>
      <c r="F263" s="3"/>
      <c r="G263" s="3"/>
    </row>
    <row r="264" spans="4:7">
      <c r="D264" s="3"/>
      <c r="E264" s="3"/>
      <c r="F264" s="3"/>
      <c r="G264" s="3"/>
    </row>
    <row r="265" spans="4:7">
      <c r="D265" s="3"/>
      <c r="E265" s="3"/>
      <c r="F265" s="3"/>
      <c r="G265" s="3"/>
    </row>
    <row r="266" spans="4:7">
      <c r="D266" s="3"/>
      <c r="E266" s="3"/>
      <c r="F266" s="3"/>
      <c r="G266" s="3"/>
    </row>
    <row r="267" spans="4:7">
      <c r="D267" s="3"/>
      <c r="E267" s="3"/>
      <c r="F267" s="3"/>
      <c r="G267" s="3"/>
    </row>
    <row r="268" spans="4:7">
      <c r="D268" s="3"/>
      <c r="E268" s="3"/>
      <c r="F268" s="3"/>
      <c r="G268" s="3"/>
    </row>
    <row r="269" spans="4:7">
      <c r="D269" s="3"/>
      <c r="E269" s="3"/>
      <c r="F269" s="3"/>
      <c r="G269" s="3"/>
    </row>
    <row r="270" spans="4:7">
      <c r="D270" s="3"/>
      <c r="E270" s="3"/>
      <c r="F270" s="3"/>
      <c r="G270" s="3"/>
    </row>
    <row r="271" spans="4:7">
      <c r="D271" s="3"/>
      <c r="E271" s="3"/>
      <c r="F271" s="3"/>
      <c r="G271" s="3"/>
    </row>
    <row r="272" spans="4:7">
      <c r="D272" s="3"/>
      <c r="E272" s="3"/>
      <c r="F272" s="3"/>
      <c r="G272" s="3"/>
    </row>
    <row r="273" spans="4:7">
      <c r="D273" s="3"/>
      <c r="E273" s="3"/>
      <c r="F273" s="3"/>
      <c r="G273" s="3"/>
    </row>
    <row r="274" spans="4:7">
      <c r="D274" s="3"/>
      <c r="E274" s="3"/>
      <c r="F274" s="3"/>
      <c r="G274" s="3"/>
    </row>
    <row r="275" spans="4:7">
      <c r="D275" s="3"/>
      <c r="E275" s="3"/>
      <c r="F275" s="3"/>
      <c r="G275" s="3"/>
    </row>
    <row r="276" spans="4:7">
      <c r="D276" s="3"/>
      <c r="E276" s="3"/>
      <c r="F276" s="3"/>
      <c r="G276" s="3"/>
    </row>
    <row r="277" spans="4:7">
      <c r="D277" s="3"/>
      <c r="E277" s="3"/>
      <c r="F277" s="3"/>
      <c r="G277" s="3"/>
    </row>
    <row r="278" spans="4:7">
      <c r="D278" s="3"/>
      <c r="E278" s="3"/>
      <c r="F278" s="3"/>
      <c r="G278" s="3"/>
    </row>
    <row r="279" spans="4:7">
      <c r="D279" s="3"/>
      <c r="E279" s="3"/>
      <c r="F279" s="3"/>
      <c r="G279" s="3"/>
    </row>
    <row r="280" spans="4:7">
      <c r="D280" s="3"/>
      <c r="E280" s="3"/>
      <c r="F280" s="3"/>
      <c r="G280" s="3"/>
    </row>
    <row r="281" spans="4:7">
      <c r="D281" s="3"/>
      <c r="E281" s="3"/>
      <c r="F281" s="3"/>
      <c r="G281" s="3"/>
    </row>
    <row r="282" spans="4:7">
      <c r="D282" s="3"/>
      <c r="E282" s="3"/>
      <c r="F282" s="3"/>
      <c r="G282" s="3"/>
    </row>
    <row r="283" spans="4:7">
      <c r="D283" s="3"/>
      <c r="E283" s="3"/>
      <c r="F283" s="3"/>
      <c r="G283" s="3"/>
    </row>
    <row r="284" spans="4:7">
      <c r="D284" s="3"/>
      <c r="E284" s="3"/>
      <c r="F284" s="3"/>
      <c r="G284" s="3"/>
    </row>
    <row r="285" spans="4:7">
      <c r="D285" s="3"/>
      <c r="E285" s="3"/>
      <c r="F285" s="3"/>
      <c r="G285" s="3"/>
    </row>
    <row r="286" spans="4:7">
      <c r="D286" s="3"/>
      <c r="E286" s="3"/>
      <c r="F286" s="3"/>
      <c r="G286" s="3"/>
    </row>
    <row r="287" spans="4:7">
      <c r="D287" s="3"/>
      <c r="E287" s="3"/>
      <c r="F287" s="3"/>
      <c r="G287" s="3"/>
    </row>
    <row r="288" spans="4:7">
      <c r="D288" s="3"/>
      <c r="E288" s="3"/>
      <c r="F288" s="3"/>
      <c r="G288" s="3"/>
    </row>
    <row r="289" spans="4:7">
      <c r="D289" s="3"/>
      <c r="E289" s="3"/>
      <c r="F289" s="3"/>
      <c r="G289" s="3"/>
    </row>
    <row r="290" spans="4:7">
      <c r="D290" s="3"/>
      <c r="E290" s="3"/>
      <c r="F290" s="3"/>
      <c r="G290" s="3"/>
    </row>
    <row r="291" spans="4:7">
      <c r="D291" s="3"/>
      <c r="E291" s="3"/>
      <c r="F291" s="3"/>
      <c r="G291" s="3"/>
    </row>
    <row r="292" spans="4:7">
      <c r="D292" s="3"/>
      <c r="E292" s="3"/>
      <c r="F292" s="3"/>
      <c r="G292" s="3"/>
    </row>
    <row r="293" spans="4:7">
      <c r="D293" s="3"/>
      <c r="E293" s="3"/>
      <c r="F293" s="3"/>
      <c r="G293" s="3"/>
    </row>
    <row r="294" spans="4:7">
      <c r="D294" s="3"/>
      <c r="E294" s="3"/>
      <c r="F294" s="3"/>
      <c r="G294" s="3"/>
    </row>
    <row r="295" spans="4:7">
      <c r="D295" s="3"/>
      <c r="E295" s="3"/>
      <c r="F295" s="3"/>
      <c r="G295" s="3"/>
    </row>
    <row r="296" spans="4:7">
      <c r="D296" s="3"/>
      <c r="E296" s="3"/>
      <c r="F296" s="3"/>
      <c r="G296" s="3"/>
    </row>
    <row r="297" spans="4:7">
      <c r="D297" s="3"/>
      <c r="E297" s="3"/>
      <c r="F297" s="3"/>
      <c r="G297" s="3"/>
    </row>
    <row r="298" spans="4:7">
      <c r="D298" s="3"/>
      <c r="E298" s="3"/>
      <c r="F298" s="3"/>
      <c r="G298" s="3"/>
    </row>
    <row r="299" spans="4:7">
      <c r="D299" s="3"/>
      <c r="E299" s="3"/>
      <c r="F299" s="3"/>
      <c r="G299" s="3"/>
    </row>
    <row r="300" spans="4:7">
      <c r="D300" s="3"/>
      <c r="E300" s="3"/>
      <c r="F300" s="3"/>
      <c r="G300" s="3"/>
    </row>
    <row r="301" spans="4:7">
      <c r="D301" s="3"/>
      <c r="E301" s="3"/>
      <c r="F301" s="3"/>
      <c r="G301" s="3"/>
    </row>
    <row r="302" spans="4:7">
      <c r="D302" s="3"/>
      <c r="E302" s="3"/>
      <c r="F302" s="3"/>
      <c r="G302" s="3"/>
    </row>
    <row r="303" spans="4:7">
      <c r="D303" s="3"/>
      <c r="E303" s="3"/>
      <c r="F303" s="3"/>
      <c r="G303" s="3"/>
    </row>
    <row r="304" spans="4:7">
      <c r="D304" s="3"/>
      <c r="E304" s="3"/>
      <c r="F304" s="3"/>
      <c r="G304" s="3"/>
    </row>
    <row r="305" spans="4:7">
      <c r="D305" s="3"/>
      <c r="E305" s="3"/>
      <c r="F305" s="3"/>
      <c r="G305" s="3"/>
    </row>
    <row r="306" spans="4:7">
      <c r="D306" s="3"/>
      <c r="E306" s="3"/>
      <c r="F306" s="3"/>
      <c r="G306" s="3"/>
    </row>
    <row r="307" spans="4:7">
      <c r="D307" s="3"/>
      <c r="E307" s="3"/>
      <c r="F307" s="3"/>
      <c r="G307" s="3"/>
    </row>
    <row r="308" spans="4:7">
      <c r="D308" s="3"/>
      <c r="E308" s="3"/>
      <c r="F308" s="3"/>
      <c r="G308" s="3"/>
    </row>
    <row r="309" spans="4:7">
      <c r="D309" s="3"/>
      <c r="E309" s="3"/>
      <c r="F309" s="3"/>
      <c r="G309" s="3"/>
    </row>
    <row r="310" spans="4:7">
      <c r="D310" s="3"/>
      <c r="E310" s="3"/>
      <c r="F310" s="3"/>
      <c r="G310" s="3"/>
    </row>
    <row r="311" spans="4:7">
      <c r="D311" s="3"/>
      <c r="E311" s="3"/>
      <c r="F311" s="3"/>
      <c r="G311" s="3"/>
    </row>
    <row r="312" spans="4:7">
      <c r="D312" s="3"/>
      <c r="E312" s="3"/>
      <c r="F312" s="3"/>
      <c r="G312" s="3"/>
    </row>
    <row r="313" spans="4:7">
      <c r="D313" s="3"/>
      <c r="E313" s="3"/>
      <c r="F313" s="3"/>
      <c r="G313" s="3"/>
    </row>
    <row r="314" spans="4:7">
      <c r="D314" s="3"/>
      <c r="E314" s="3"/>
      <c r="F314" s="3"/>
      <c r="G314" s="3"/>
    </row>
    <row r="315" spans="4:7">
      <c r="D315" s="3"/>
      <c r="E315" s="3"/>
      <c r="F315" s="3"/>
      <c r="G315" s="3"/>
    </row>
    <row r="316" spans="4:7">
      <c r="D316" s="3"/>
      <c r="E316" s="3"/>
      <c r="F316" s="3"/>
      <c r="G316" s="3"/>
    </row>
    <row r="317" spans="4:7">
      <c r="D317" s="3"/>
      <c r="E317" s="3"/>
      <c r="F317" s="3"/>
      <c r="G317" s="3"/>
    </row>
    <row r="318" spans="4:7">
      <c r="D318" s="3"/>
      <c r="E318" s="3"/>
      <c r="F318" s="3"/>
      <c r="G318" s="3"/>
    </row>
    <row r="319" spans="4:7">
      <c r="D319" s="3"/>
      <c r="E319" s="3"/>
      <c r="F319" s="3"/>
      <c r="G319" s="3"/>
    </row>
    <row r="320" spans="4:7">
      <c r="D320" s="3"/>
      <c r="E320" s="3"/>
      <c r="F320" s="3"/>
      <c r="G320" s="3"/>
    </row>
    <row r="321" spans="4:7">
      <c r="D321" s="3"/>
      <c r="E321" s="3"/>
      <c r="F321" s="3"/>
      <c r="G321" s="3"/>
    </row>
    <row r="322" spans="4:7">
      <c r="D322" s="3"/>
      <c r="E322" s="3"/>
      <c r="F322" s="3"/>
      <c r="G322" s="3"/>
    </row>
    <row r="323" spans="4:7">
      <c r="D323" s="3"/>
      <c r="E323" s="3"/>
      <c r="F323" s="3"/>
      <c r="G323" s="3"/>
    </row>
    <row r="324" spans="4:7">
      <c r="D324" s="3"/>
      <c r="E324" s="3"/>
      <c r="F324" s="3"/>
      <c r="G324" s="3"/>
    </row>
    <row r="325" spans="4:7">
      <c r="D325" s="3"/>
      <c r="E325" s="3"/>
      <c r="F325" s="3"/>
      <c r="G325" s="3"/>
    </row>
    <row r="326" spans="4:7">
      <c r="D326" s="3"/>
      <c r="E326" s="3"/>
      <c r="F326" s="3"/>
      <c r="G326" s="3"/>
    </row>
    <row r="327" spans="4:7">
      <c r="D327" s="3"/>
      <c r="E327" s="3"/>
      <c r="F327" s="3"/>
      <c r="G327" s="3"/>
    </row>
    <row r="328" spans="4:7">
      <c r="D328" s="3"/>
      <c r="E328" s="3"/>
      <c r="F328" s="3"/>
      <c r="G328" s="3"/>
    </row>
    <row r="329" spans="4:7">
      <c r="D329" s="3"/>
      <c r="E329" s="3"/>
      <c r="F329" s="3"/>
      <c r="G329" s="3"/>
    </row>
    <row r="330" spans="4:7">
      <c r="D330" s="3"/>
      <c r="E330" s="3"/>
      <c r="F330" s="3"/>
      <c r="G330" s="3"/>
    </row>
    <row r="331" spans="4:7">
      <c r="D331" s="3"/>
      <c r="E331" s="3"/>
      <c r="F331" s="3"/>
      <c r="G331" s="3"/>
    </row>
    <row r="332" spans="4:7">
      <c r="D332" s="3"/>
      <c r="E332" s="3"/>
      <c r="F332" s="3"/>
      <c r="G332" s="3"/>
    </row>
    <row r="333" spans="4:7">
      <c r="D333" s="3"/>
      <c r="E333" s="3"/>
      <c r="F333" s="3"/>
      <c r="G333" s="3"/>
    </row>
    <row r="334" spans="4:7">
      <c r="D334" s="3"/>
      <c r="E334" s="3"/>
      <c r="F334" s="3"/>
      <c r="G334" s="3"/>
    </row>
    <row r="335" spans="4:7">
      <c r="D335" s="3"/>
      <c r="E335" s="3"/>
      <c r="F335" s="3"/>
      <c r="G335" s="3"/>
    </row>
    <row r="336" spans="4:7">
      <c r="D336" s="3"/>
      <c r="E336" s="3"/>
      <c r="F336" s="3"/>
      <c r="G336" s="3"/>
    </row>
    <row r="337" spans="4:7">
      <c r="D337" s="3"/>
      <c r="E337" s="3"/>
      <c r="F337" s="3"/>
      <c r="G337" s="3"/>
    </row>
    <row r="338" spans="4:7">
      <c r="D338" s="3"/>
      <c r="E338" s="3"/>
      <c r="F338" s="3"/>
      <c r="G338" s="3"/>
    </row>
    <row r="339" spans="4:7">
      <c r="D339" s="3"/>
      <c r="E339" s="3"/>
      <c r="F339" s="3"/>
      <c r="G339" s="3"/>
    </row>
    <row r="340" spans="4:7">
      <c r="D340" s="3"/>
      <c r="E340" s="3"/>
      <c r="F340" s="3"/>
      <c r="G340" s="3"/>
    </row>
    <row r="341" spans="4:7">
      <c r="D341" s="3"/>
      <c r="E341" s="3"/>
      <c r="F341" s="3"/>
      <c r="G341" s="3"/>
    </row>
    <row r="342" spans="4:7">
      <c r="D342" s="3"/>
      <c r="E342" s="3"/>
      <c r="F342" s="3"/>
      <c r="G342" s="3"/>
    </row>
    <row r="343" spans="4:7">
      <c r="D343" s="3"/>
      <c r="E343" s="3"/>
      <c r="F343" s="3"/>
      <c r="G343" s="3"/>
    </row>
    <row r="344" spans="4:7">
      <c r="D344" s="3"/>
      <c r="E344" s="3"/>
      <c r="F344" s="3"/>
      <c r="G344" s="3"/>
    </row>
    <row r="345" spans="4:7">
      <c r="D345" s="3"/>
      <c r="E345" s="3"/>
      <c r="F345" s="3"/>
      <c r="G345" s="3"/>
    </row>
    <row r="346" spans="4:7">
      <c r="D346" s="3"/>
      <c r="E346" s="3"/>
      <c r="F346" s="3"/>
      <c r="G346" s="3"/>
    </row>
    <row r="347" spans="4:7">
      <c r="D347" s="3"/>
      <c r="E347" s="3"/>
      <c r="F347" s="3"/>
      <c r="G347" s="3"/>
    </row>
    <row r="348" spans="4:7">
      <c r="D348" s="3"/>
      <c r="E348" s="3"/>
      <c r="F348" s="3"/>
      <c r="G348" s="3"/>
    </row>
    <row r="349" spans="4:7">
      <c r="D349" s="3"/>
      <c r="E349" s="3"/>
      <c r="F349" s="3"/>
      <c r="G349" s="3"/>
    </row>
    <row r="350" spans="4:7">
      <c r="D350" s="3"/>
      <c r="E350" s="3"/>
      <c r="F350" s="3"/>
      <c r="G350" s="3"/>
    </row>
    <row r="351" spans="4:7">
      <c r="D351" s="3"/>
      <c r="E351" s="3"/>
      <c r="F351" s="3"/>
      <c r="G351" s="3"/>
    </row>
    <row r="352" spans="4:7">
      <c r="D352" s="3"/>
      <c r="E352" s="3"/>
      <c r="F352" s="3"/>
      <c r="G352" s="3"/>
    </row>
    <row r="353" spans="4:7">
      <c r="D353" s="3"/>
      <c r="E353" s="3"/>
      <c r="F353" s="3"/>
      <c r="G353" s="3"/>
    </row>
    <row r="354" spans="4:7">
      <c r="D354" s="3"/>
      <c r="E354" s="3"/>
      <c r="F354" s="3"/>
      <c r="G354" s="3"/>
    </row>
    <row r="355" spans="4:7">
      <c r="D355" s="3"/>
      <c r="E355" s="3"/>
      <c r="F355" s="3"/>
      <c r="G355" s="3"/>
    </row>
    <row r="356" spans="4:7">
      <c r="D356" s="3"/>
      <c r="E356" s="3"/>
      <c r="F356" s="3"/>
      <c r="G356" s="3"/>
    </row>
    <row r="357" spans="4:7">
      <c r="D357" s="3"/>
      <c r="E357" s="3"/>
      <c r="F357" s="3"/>
      <c r="G357" s="3"/>
    </row>
    <row r="358" spans="4:7">
      <c r="D358" s="3"/>
      <c r="E358" s="3"/>
      <c r="F358" s="3"/>
      <c r="G358" s="3"/>
    </row>
    <row r="359" spans="4:7">
      <c r="D359" s="3"/>
      <c r="E359" s="3"/>
      <c r="F359" s="3"/>
      <c r="G359" s="3"/>
    </row>
    <row r="360" spans="4:7">
      <c r="D360" s="3"/>
      <c r="E360" s="3"/>
      <c r="F360" s="3"/>
      <c r="G360" s="3"/>
    </row>
    <row r="361" spans="4:7">
      <c r="D361" s="3"/>
      <c r="E361" s="3"/>
      <c r="F361" s="3"/>
      <c r="G361" s="3"/>
    </row>
    <row r="362" spans="4:7">
      <c r="D362" s="3"/>
      <c r="E362" s="3"/>
      <c r="F362" s="3"/>
      <c r="G362" s="3"/>
    </row>
    <row r="363" spans="4:7">
      <c r="D363" s="3"/>
      <c r="E363" s="3"/>
      <c r="F363" s="3"/>
      <c r="G363" s="3"/>
    </row>
    <row r="364" spans="4:7">
      <c r="D364" s="3"/>
      <c r="E364" s="3"/>
      <c r="F364" s="3"/>
      <c r="G364" s="3"/>
    </row>
    <row r="365" spans="4:7">
      <c r="D365" s="3"/>
      <c r="E365" s="3"/>
      <c r="F365" s="3"/>
      <c r="G365" s="3"/>
    </row>
    <row r="366" spans="4:7">
      <c r="D366" s="3"/>
      <c r="E366" s="3"/>
      <c r="F366" s="3"/>
      <c r="G366" s="3"/>
    </row>
    <row r="367" spans="4:7">
      <c r="D367" s="3"/>
      <c r="E367" s="3"/>
      <c r="F367" s="3"/>
      <c r="G367" s="3"/>
    </row>
    <row r="368" spans="4:7">
      <c r="D368" s="3"/>
      <c r="E368" s="3"/>
      <c r="F368" s="3"/>
      <c r="G368" s="3"/>
    </row>
    <row r="369" spans="4:7">
      <c r="D369" s="3"/>
      <c r="E369" s="3"/>
      <c r="F369" s="3"/>
      <c r="G369" s="3"/>
    </row>
    <row r="370" spans="4:7">
      <c r="D370" s="3"/>
      <c r="E370" s="3"/>
      <c r="F370" s="3"/>
      <c r="G370" s="3"/>
    </row>
    <row r="371" spans="4:7">
      <c r="D371" s="3"/>
      <c r="E371" s="3"/>
      <c r="F371" s="3"/>
      <c r="G371" s="3"/>
    </row>
    <row r="372" spans="4:7">
      <c r="D372" s="3"/>
      <c r="E372" s="3"/>
      <c r="F372" s="3"/>
      <c r="G372" s="3"/>
    </row>
    <row r="373" spans="4:7">
      <c r="D373" s="3"/>
      <c r="E373" s="3"/>
      <c r="F373" s="3"/>
      <c r="G373" s="3"/>
    </row>
    <row r="374" spans="4:7">
      <c r="D374" s="3"/>
      <c r="E374" s="3"/>
      <c r="F374" s="3"/>
      <c r="G374" s="3"/>
    </row>
    <row r="375" spans="4:7">
      <c r="D375" s="3"/>
      <c r="E375" s="3"/>
      <c r="F375" s="3"/>
      <c r="G375" s="3"/>
    </row>
    <row r="376" spans="4:7">
      <c r="D376" s="3"/>
      <c r="E376" s="3"/>
      <c r="F376" s="3"/>
      <c r="G376" s="3"/>
    </row>
    <row r="377" spans="4:7">
      <c r="D377" s="3"/>
      <c r="E377" s="3"/>
      <c r="F377" s="3"/>
      <c r="G377" s="3"/>
    </row>
    <row r="378" spans="4:7">
      <c r="D378" s="3"/>
      <c r="E378" s="3"/>
      <c r="F378" s="3"/>
      <c r="G378" s="3"/>
    </row>
    <row r="379" spans="4:7">
      <c r="D379" s="3"/>
      <c r="E379" s="3"/>
      <c r="F379" s="3"/>
      <c r="G379" s="3"/>
    </row>
    <row r="380" spans="4:7">
      <c r="D380" s="3"/>
      <c r="E380" s="3"/>
      <c r="F380" s="3"/>
      <c r="G380" s="3"/>
    </row>
    <row r="381" spans="4:7">
      <c r="D381" s="3"/>
      <c r="E381" s="3"/>
      <c r="F381" s="3"/>
      <c r="G381" s="3"/>
    </row>
    <row r="382" spans="4:7">
      <c r="D382" s="3"/>
      <c r="E382" s="3"/>
      <c r="F382" s="3"/>
      <c r="G382" s="3"/>
    </row>
    <row r="383" spans="4:7">
      <c r="D383" s="3"/>
      <c r="E383" s="3"/>
      <c r="F383" s="3"/>
      <c r="G383" s="3"/>
    </row>
    <row r="384" spans="4:7">
      <c r="D384" s="3"/>
      <c r="E384" s="3"/>
      <c r="F384" s="3"/>
      <c r="G384" s="3"/>
    </row>
    <row r="385" spans="4:7">
      <c r="D385" s="3"/>
      <c r="E385" s="3"/>
      <c r="F385" s="3"/>
      <c r="G385" s="3"/>
    </row>
    <row r="386" spans="4:7">
      <c r="D386" s="3"/>
      <c r="E386" s="3"/>
      <c r="F386" s="3"/>
      <c r="G386" s="3"/>
    </row>
    <row r="387" spans="4:7">
      <c r="D387" s="3"/>
      <c r="E387" s="3"/>
      <c r="F387" s="3"/>
      <c r="G387" s="3"/>
    </row>
    <row r="388" spans="4:7">
      <c r="D388" s="3"/>
      <c r="E388" s="3"/>
      <c r="F388" s="3"/>
      <c r="G388" s="3"/>
    </row>
    <row r="389" spans="4:7">
      <c r="D389" s="3"/>
      <c r="E389" s="3"/>
      <c r="F389" s="3"/>
      <c r="G389" s="3"/>
    </row>
    <row r="390" spans="4:7">
      <c r="D390" s="3"/>
      <c r="E390" s="3"/>
      <c r="F390" s="3"/>
      <c r="G390" s="3"/>
    </row>
    <row r="391" spans="4:7">
      <c r="D391" s="3"/>
      <c r="E391" s="3"/>
      <c r="F391" s="3"/>
      <c r="G391" s="3"/>
    </row>
    <row r="392" spans="4:7">
      <c r="D392" s="3"/>
      <c r="E392" s="3"/>
      <c r="F392" s="3"/>
      <c r="G392" s="3"/>
    </row>
    <row r="393" spans="4:7">
      <c r="D393" s="3"/>
      <c r="E393" s="3"/>
      <c r="F393" s="3"/>
      <c r="G393" s="3"/>
    </row>
    <row r="394" spans="4:7">
      <c r="D394" s="3"/>
      <c r="E394" s="3"/>
      <c r="F394" s="3"/>
      <c r="G394" s="3"/>
    </row>
    <row r="395" spans="4:7">
      <c r="D395" s="3"/>
      <c r="E395" s="3"/>
      <c r="F395" s="3"/>
      <c r="G395" s="3"/>
    </row>
    <row r="396" spans="4:7">
      <c r="D396" s="3"/>
      <c r="E396" s="3"/>
      <c r="F396" s="3"/>
      <c r="G396" s="3"/>
    </row>
    <row r="397" spans="4:7">
      <c r="D397" s="3"/>
      <c r="E397" s="3"/>
      <c r="F397" s="3"/>
      <c r="G397" s="3"/>
    </row>
    <row r="398" spans="4:7">
      <c r="D398" s="3"/>
      <c r="E398" s="3"/>
      <c r="F398" s="3"/>
      <c r="G398" s="3"/>
    </row>
    <row r="399" spans="4:7">
      <c r="D399" s="3"/>
      <c r="E399" s="3"/>
      <c r="F399" s="3"/>
      <c r="G399" s="3"/>
    </row>
    <row r="400" spans="4:7">
      <c r="D400" s="3"/>
      <c r="E400" s="3"/>
      <c r="F400" s="3"/>
      <c r="G400" s="3"/>
    </row>
    <row r="401" spans="4:7">
      <c r="D401" s="3"/>
      <c r="E401" s="3"/>
      <c r="F401" s="3"/>
      <c r="G401" s="3"/>
    </row>
    <row r="402" spans="4:7">
      <c r="D402" s="3"/>
      <c r="E402" s="3"/>
      <c r="F402" s="3"/>
      <c r="G402" s="3"/>
    </row>
    <row r="403" spans="4:7">
      <c r="D403" s="3"/>
      <c r="E403" s="3"/>
      <c r="F403" s="3"/>
      <c r="G403" s="3"/>
    </row>
    <row r="404" spans="4:7">
      <c r="D404" s="3"/>
      <c r="E404" s="3"/>
      <c r="F404" s="3"/>
      <c r="G404" s="3"/>
    </row>
    <row r="405" spans="4:7">
      <c r="D405" s="3"/>
      <c r="E405" s="3"/>
      <c r="F405" s="3"/>
      <c r="G405" s="3"/>
    </row>
    <row r="406" spans="4:7">
      <c r="D406" s="3"/>
      <c r="E406" s="3"/>
      <c r="F406" s="3"/>
      <c r="G406" s="3"/>
    </row>
    <row r="407" spans="4:7">
      <c r="D407" s="3"/>
      <c r="E407" s="3"/>
      <c r="F407" s="3"/>
      <c r="G407" s="3"/>
    </row>
    <row r="408" spans="4:7">
      <c r="D408" s="3"/>
      <c r="E408" s="3"/>
      <c r="F408" s="3"/>
      <c r="G408" s="3"/>
    </row>
    <row r="409" spans="4:7">
      <c r="D409" s="3"/>
      <c r="E409" s="3"/>
      <c r="F409" s="3"/>
      <c r="G409" s="3"/>
    </row>
    <row r="410" spans="4:7">
      <c r="D410" s="3"/>
      <c r="E410" s="3"/>
      <c r="F410" s="3"/>
      <c r="G410" s="3"/>
    </row>
    <row r="411" spans="4:7">
      <c r="D411" s="3"/>
      <c r="E411" s="3"/>
      <c r="F411" s="3"/>
      <c r="G411" s="3"/>
    </row>
    <row r="412" spans="4:7">
      <c r="D412" s="3"/>
      <c r="E412" s="3"/>
      <c r="F412" s="3"/>
      <c r="G412" s="3"/>
    </row>
    <row r="413" spans="4:7">
      <c r="D413" s="3"/>
      <c r="E413" s="3"/>
      <c r="F413" s="3"/>
      <c r="G413" s="3"/>
    </row>
    <row r="414" spans="4:7">
      <c r="D414" s="3"/>
      <c r="E414" s="3"/>
      <c r="F414" s="3"/>
      <c r="G414" s="3"/>
    </row>
    <row r="415" spans="4:7">
      <c r="D415" s="3"/>
      <c r="E415" s="3"/>
      <c r="F415" s="3"/>
      <c r="G415" s="3"/>
    </row>
    <row r="416" spans="4:7">
      <c r="D416" s="3"/>
      <c r="E416" s="3"/>
      <c r="F416" s="3"/>
      <c r="G416" s="3"/>
    </row>
    <row r="417" spans="4:7">
      <c r="D417" s="3"/>
      <c r="E417" s="3"/>
      <c r="F417" s="3"/>
      <c r="G417" s="3"/>
    </row>
    <row r="418" spans="4:7">
      <c r="D418" s="3"/>
      <c r="E418" s="3"/>
      <c r="F418" s="3"/>
      <c r="G418" s="3"/>
    </row>
    <row r="419" spans="4:7">
      <c r="D419" s="3"/>
      <c r="E419" s="3"/>
      <c r="F419" s="3"/>
      <c r="G419" s="3"/>
    </row>
    <row r="420" spans="4:7">
      <c r="D420" s="3"/>
      <c r="E420" s="3"/>
      <c r="F420" s="3"/>
      <c r="G420" s="3"/>
    </row>
    <row r="421" spans="4:7">
      <c r="D421" s="3"/>
      <c r="E421" s="3"/>
      <c r="F421" s="3"/>
      <c r="G421" s="3"/>
    </row>
    <row r="422" spans="4:7">
      <c r="D422" s="3"/>
      <c r="E422" s="3"/>
      <c r="F422" s="3"/>
      <c r="G422" s="3"/>
    </row>
    <row r="423" spans="4:7">
      <c r="D423" s="3"/>
      <c r="E423" s="3"/>
      <c r="F423" s="3"/>
      <c r="G423" s="3"/>
    </row>
    <row r="424" spans="4:7">
      <c r="D424" s="3"/>
      <c r="E424" s="3"/>
      <c r="F424" s="3"/>
      <c r="G424" s="3"/>
    </row>
    <row r="425" spans="4:7">
      <c r="D425" s="3"/>
      <c r="E425" s="3"/>
      <c r="F425" s="3"/>
      <c r="G425" s="3"/>
    </row>
    <row r="426" spans="4:7">
      <c r="D426" s="3"/>
      <c r="E426" s="3"/>
      <c r="F426" s="3"/>
      <c r="G426" s="3"/>
    </row>
    <row r="427" spans="4:7">
      <c r="D427" s="3"/>
      <c r="E427" s="3"/>
      <c r="F427" s="3"/>
      <c r="G427" s="3"/>
    </row>
    <row r="428" spans="4:7">
      <c r="D428" s="3"/>
      <c r="E428" s="3"/>
      <c r="F428" s="3"/>
      <c r="G428" s="3"/>
    </row>
    <row r="429" spans="4:7">
      <c r="D429" s="3"/>
      <c r="E429" s="3"/>
      <c r="F429" s="3"/>
      <c r="G429" s="3"/>
    </row>
    <row r="430" spans="4:7">
      <c r="D430" s="3"/>
      <c r="E430" s="3"/>
      <c r="F430" s="3"/>
      <c r="G430" s="3"/>
    </row>
    <row r="431" spans="4:7">
      <c r="D431" s="3"/>
      <c r="E431" s="3"/>
      <c r="F431" s="3"/>
      <c r="G431" s="3"/>
    </row>
    <row r="432" spans="4:7">
      <c r="D432" s="3"/>
      <c r="E432" s="3"/>
      <c r="F432" s="3"/>
      <c r="G432" s="3"/>
    </row>
    <row r="433" spans="4:7">
      <c r="D433" s="3"/>
      <c r="E433" s="3"/>
      <c r="F433" s="3"/>
      <c r="G433" s="3"/>
    </row>
    <row r="434" spans="4:7">
      <c r="D434" s="3"/>
      <c r="E434" s="3"/>
      <c r="F434" s="3"/>
      <c r="G434" s="3"/>
    </row>
    <row r="435" spans="4:7">
      <c r="D435" s="3"/>
      <c r="E435" s="3"/>
      <c r="F435" s="3"/>
      <c r="G435" s="3"/>
    </row>
    <row r="436" spans="4:7">
      <c r="D436" s="3"/>
      <c r="E436" s="3"/>
      <c r="F436" s="3"/>
      <c r="G436" s="3"/>
    </row>
    <row r="437" spans="4:7">
      <c r="D437" s="3"/>
      <c r="E437" s="3"/>
      <c r="F437" s="3"/>
      <c r="G437" s="3"/>
    </row>
    <row r="438" spans="4:7">
      <c r="D438" s="3"/>
      <c r="E438" s="3"/>
      <c r="F438" s="3"/>
      <c r="G438" s="3"/>
    </row>
    <row r="439" spans="4:7">
      <c r="D439" s="3"/>
      <c r="E439" s="3"/>
      <c r="F439" s="3"/>
      <c r="G439" s="3"/>
    </row>
    <row r="440" spans="4:7">
      <c r="D440" s="3"/>
      <c r="E440" s="3"/>
      <c r="F440" s="3"/>
      <c r="G440" s="3"/>
    </row>
    <row r="441" spans="4:7">
      <c r="D441" s="3"/>
      <c r="E441" s="3"/>
      <c r="F441" s="3"/>
      <c r="G441" s="3"/>
    </row>
    <row r="442" spans="4:7">
      <c r="D442" s="3"/>
      <c r="E442" s="3"/>
      <c r="F442" s="3"/>
      <c r="G442" s="3"/>
    </row>
    <row r="443" spans="4:7">
      <c r="D443" s="3"/>
      <c r="E443" s="3"/>
      <c r="F443" s="3"/>
      <c r="G443" s="3"/>
    </row>
    <row r="444" spans="4:7">
      <c r="D444" s="3"/>
      <c r="E444" s="3"/>
      <c r="F444" s="3"/>
      <c r="G444" s="3"/>
    </row>
    <row r="445" spans="4:7">
      <c r="D445" s="3"/>
      <c r="E445" s="3"/>
      <c r="F445" s="3"/>
      <c r="G445" s="3"/>
    </row>
    <row r="446" spans="4:7">
      <c r="D446" s="3"/>
      <c r="E446" s="3"/>
      <c r="F446" s="3"/>
      <c r="G446" s="3"/>
    </row>
    <row r="447" spans="4:7">
      <c r="D447" s="3"/>
      <c r="E447" s="3"/>
      <c r="F447" s="3"/>
      <c r="G447" s="3"/>
    </row>
    <row r="448" spans="4:7">
      <c r="D448" s="3"/>
      <c r="E448" s="3"/>
      <c r="F448" s="3"/>
      <c r="G448" s="3"/>
    </row>
    <row r="449" spans="4:7">
      <c r="D449" s="3"/>
      <c r="E449" s="3"/>
      <c r="F449" s="3"/>
      <c r="G449" s="3"/>
    </row>
    <row r="450" spans="4:7">
      <c r="D450" s="3"/>
      <c r="E450" s="3"/>
      <c r="F450" s="3"/>
      <c r="G450" s="3"/>
    </row>
    <row r="451" spans="4:7">
      <c r="D451" s="3"/>
      <c r="E451" s="3"/>
      <c r="F451" s="3"/>
      <c r="G451" s="3"/>
    </row>
    <row r="452" spans="4:7">
      <c r="D452" s="3"/>
      <c r="E452" s="3"/>
      <c r="F452" s="3"/>
      <c r="G452" s="3"/>
    </row>
    <row r="453" spans="4:7">
      <c r="D453" s="3"/>
      <c r="E453" s="3"/>
      <c r="F453" s="3"/>
      <c r="G453" s="3"/>
    </row>
    <row r="454" spans="4:7">
      <c r="D454" s="3"/>
      <c r="E454" s="3"/>
      <c r="F454" s="3"/>
      <c r="G454" s="3"/>
    </row>
    <row r="455" spans="4:7">
      <c r="D455" s="3"/>
      <c r="E455" s="3"/>
      <c r="F455" s="3"/>
      <c r="G455" s="3"/>
    </row>
    <row r="456" spans="4:7">
      <c r="D456" s="3"/>
      <c r="E456" s="3"/>
      <c r="F456" s="3"/>
      <c r="G456" s="3"/>
    </row>
    <row r="457" spans="4:7">
      <c r="D457" s="3"/>
      <c r="E457" s="3"/>
      <c r="F457" s="3"/>
      <c r="G457" s="3"/>
    </row>
    <row r="458" spans="4:7">
      <c r="D458" s="3"/>
      <c r="E458" s="3"/>
      <c r="F458" s="3"/>
      <c r="G458" s="3"/>
    </row>
    <row r="459" spans="4:7">
      <c r="D459" s="3"/>
      <c r="E459" s="3"/>
      <c r="F459" s="3"/>
      <c r="G459" s="3"/>
    </row>
    <row r="460" spans="4:7">
      <c r="D460" s="3"/>
      <c r="E460" s="3"/>
      <c r="F460" s="3"/>
      <c r="G460" s="3"/>
    </row>
    <row r="461" spans="4:7">
      <c r="D461" s="3"/>
      <c r="E461" s="3"/>
      <c r="F461" s="3"/>
      <c r="G461" s="3"/>
    </row>
    <row r="462" spans="4:7">
      <c r="D462" s="3"/>
      <c r="E462" s="3"/>
      <c r="F462" s="3"/>
      <c r="G462" s="3"/>
    </row>
    <row r="463" spans="4:7">
      <c r="D463" s="3"/>
      <c r="E463" s="3"/>
      <c r="F463" s="3"/>
      <c r="G463" s="3"/>
    </row>
    <row r="464" spans="4:7">
      <c r="D464" s="3"/>
      <c r="E464" s="3"/>
      <c r="F464" s="3"/>
      <c r="G464" s="3"/>
    </row>
    <row r="465" spans="4:7">
      <c r="D465" s="3"/>
      <c r="E465" s="3"/>
      <c r="F465" s="3"/>
      <c r="G465" s="3"/>
    </row>
    <row r="466" spans="4:7">
      <c r="D466" s="3"/>
      <c r="E466" s="3"/>
      <c r="F466" s="3"/>
      <c r="G466" s="3"/>
    </row>
    <row r="467" spans="4:7">
      <c r="D467" s="3"/>
      <c r="E467" s="3"/>
      <c r="F467" s="3"/>
      <c r="G467" s="3"/>
    </row>
    <row r="468" spans="4:7">
      <c r="D468" s="3"/>
      <c r="E468" s="3"/>
      <c r="F468" s="3"/>
      <c r="G468" s="3"/>
    </row>
    <row r="469" spans="4:7">
      <c r="D469" s="3"/>
      <c r="E469" s="3"/>
      <c r="F469" s="3"/>
      <c r="G469" s="3"/>
    </row>
    <row r="470" spans="4:7">
      <c r="D470" s="3"/>
      <c r="E470" s="3"/>
      <c r="F470" s="3"/>
      <c r="G470" s="3"/>
    </row>
    <row r="471" spans="4:7">
      <c r="D471" s="3"/>
      <c r="E471" s="3"/>
      <c r="F471" s="3"/>
      <c r="G471" s="3"/>
    </row>
    <row r="472" spans="4:7">
      <c r="D472" s="3"/>
      <c r="E472" s="3"/>
      <c r="F472" s="3"/>
      <c r="G472" s="3"/>
    </row>
    <row r="473" spans="4:7">
      <c r="D473" s="3"/>
      <c r="E473" s="3"/>
      <c r="F473" s="3"/>
      <c r="G473" s="3"/>
    </row>
    <row r="474" spans="4:7">
      <c r="D474" s="3"/>
      <c r="E474" s="3"/>
      <c r="F474" s="3"/>
      <c r="G474" s="3"/>
    </row>
    <row r="475" spans="4:7">
      <c r="D475" s="3"/>
      <c r="E475" s="3"/>
      <c r="F475" s="3"/>
      <c r="G475" s="3"/>
    </row>
    <row r="476" spans="4:7">
      <c r="D476" s="3"/>
      <c r="E476" s="3"/>
      <c r="F476" s="3"/>
      <c r="G476" s="3"/>
    </row>
    <row r="477" spans="4:7">
      <c r="D477" s="3"/>
      <c r="E477" s="3"/>
      <c r="F477" s="3"/>
      <c r="G477" s="3"/>
    </row>
    <row r="478" spans="4:7">
      <c r="D478" s="3"/>
      <c r="E478" s="3"/>
      <c r="F478" s="3"/>
      <c r="G478" s="3"/>
    </row>
    <row r="479" spans="4:7">
      <c r="D479" s="3"/>
      <c r="E479" s="3"/>
      <c r="F479" s="3"/>
      <c r="G479" s="3"/>
    </row>
    <row r="480" spans="4:7">
      <c r="D480" s="3"/>
      <c r="E480" s="3"/>
      <c r="F480" s="3"/>
      <c r="G480" s="3"/>
    </row>
    <row r="481" spans="4:7">
      <c r="D481" s="3"/>
      <c r="E481" s="3"/>
      <c r="F481" s="3"/>
      <c r="G481" s="3"/>
    </row>
    <row r="482" spans="4:7">
      <c r="D482" s="3"/>
      <c r="E482" s="3"/>
      <c r="F482" s="3"/>
      <c r="G482" s="3"/>
    </row>
    <row r="483" spans="4:7">
      <c r="D483" s="3"/>
      <c r="E483" s="3"/>
      <c r="F483" s="3"/>
      <c r="G483" s="3"/>
    </row>
    <row r="484" spans="4:7">
      <c r="D484" s="3"/>
      <c r="E484" s="3"/>
      <c r="F484" s="3"/>
      <c r="G484" s="3"/>
    </row>
    <row r="485" spans="4:7">
      <c r="D485" s="3"/>
      <c r="E485" s="3"/>
      <c r="F485" s="3"/>
      <c r="G485" s="3"/>
    </row>
    <row r="486" spans="4:7">
      <c r="D486" s="3"/>
      <c r="E486" s="3"/>
      <c r="F486" s="3"/>
      <c r="G486" s="3"/>
    </row>
    <row r="487" spans="4:7">
      <c r="D487" s="3"/>
      <c r="E487" s="3"/>
      <c r="F487" s="3"/>
      <c r="G487" s="3"/>
    </row>
    <row r="488" spans="4:7">
      <c r="D488" s="3"/>
      <c r="E488" s="3"/>
      <c r="F488" s="3"/>
      <c r="G488" s="3"/>
    </row>
    <row r="489" spans="4:7">
      <c r="D489" s="3"/>
      <c r="E489" s="3"/>
      <c r="F489" s="3"/>
      <c r="G489" s="3"/>
    </row>
    <row r="490" spans="4:7">
      <c r="D490" s="3"/>
      <c r="E490" s="3"/>
      <c r="F490" s="3"/>
      <c r="G490" s="3"/>
    </row>
    <row r="491" spans="4:7">
      <c r="D491" s="3"/>
      <c r="E491" s="3"/>
      <c r="F491" s="3"/>
      <c r="G491" s="3"/>
    </row>
    <row r="492" spans="4:7">
      <c r="D492" s="3"/>
      <c r="E492" s="3"/>
      <c r="F492" s="3"/>
      <c r="G492" s="3"/>
    </row>
    <row r="493" spans="4:7">
      <c r="D493" s="3"/>
      <c r="E493" s="3"/>
      <c r="F493" s="3"/>
      <c r="G493" s="3"/>
    </row>
    <row r="494" spans="4:7">
      <c r="D494" s="3"/>
      <c r="E494" s="3"/>
      <c r="F494" s="3"/>
      <c r="G494" s="3"/>
    </row>
    <row r="495" spans="4:7">
      <c r="D495" s="3"/>
      <c r="E495" s="3"/>
      <c r="F495" s="3"/>
      <c r="G495" s="3"/>
    </row>
    <row r="496" spans="4:7">
      <c r="D496" s="3"/>
      <c r="E496" s="3"/>
      <c r="F496" s="3"/>
      <c r="G496" s="3"/>
    </row>
    <row r="497" spans="4:7">
      <c r="D497" s="3"/>
      <c r="E497" s="3"/>
      <c r="F497" s="3"/>
      <c r="G497" s="3"/>
    </row>
    <row r="498" spans="4:7">
      <c r="D498" s="3"/>
      <c r="E498" s="3"/>
      <c r="F498" s="3"/>
      <c r="G498" s="3"/>
    </row>
    <row r="499" spans="4:7">
      <c r="D499" s="3"/>
      <c r="E499" s="3"/>
      <c r="F499" s="3"/>
      <c r="G499" s="3"/>
    </row>
    <row r="500" spans="4:7">
      <c r="D500" s="3"/>
      <c r="E500" s="3"/>
      <c r="F500" s="3"/>
      <c r="G500" s="3"/>
    </row>
    <row r="501" spans="4:7">
      <c r="D501" s="3"/>
      <c r="E501" s="3"/>
      <c r="F501" s="3"/>
      <c r="G501" s="3"/>
    </row>
    <row r="502" spans="4:7">
      <c r="D502" s="3"/>
      <c r="E502" s="3"/>
      <c r="F502" s="3"/>
      <c r="G502" s="3"/>
    </row>
    <row r="503" spans="4:7">
      <c r="D503" s="3"/>
      <c r="E503" s="3"/>
      <c r="F503" s="3"/>
      <c r="G503" s="3"/>
    </row>
    <row r="504" spans="4:7">
      <c r="D504" s="3"/>
      <c r="E504" s="3"/>
      <c r="F504" s="3"/>
      <c r="G504" s="3"/>
    </row>
    <row r="505" spans="4:7">
      <c r="D505" s="3"/>
      <c r="E505" s="3"/>
      <c r="F505" s="3"/>
      <c r="G505" s="3"/>
    </row>
    <row r="506" spans="4:7">
      <c r="D506" s="3"/>
      <c r="E506" s="3"/>
      <c r="F506" s="3"/>
      <c r="G506" s="3"/>
    </row>
    <row r="507" spans="4:7">
      <c r="D507" s="3"/>
      <c r="E507" s="3"/>
      <c r="F507" s="3"/>
      <c r="G507" s="3"/>
    </row>
    <row r="508" spans="4:7">
      <c r="D508" s="3"/>
      <c r="E508" s="3"/>
      <c r="F508" s="3"/>
      <c r="G508" s="3"/>
    </row>
    <row r="509" spans="4:7">
      <c r="D509" s="3"/>
      <c r="E509" s="3"/>
      <c r="F509" s="3"/>
      <c r="G509" s="3"/>
    </row>
    <row r="510" spans="4:7">
      <c r="D510" s="3"/>
      <c r="E510" s="3"/>
      <c r="F510" s="3"/>
      <c r="G510" s="3"/>
    </row>
    <row r="511" spans="4:7">
      <c r="D511" s="3"/>
      <c r="E511" s="3"/>
      <c r="F511" s="3"/>
      <c r="G511" s="3"/>
    </row>
    <row r="512" spans="4:7">
      <c r="D512" s="3"/>
      <c r="E512" s="3"/>
      <c r="F512" s="3"/>
      <c r="G512" s="3"/>
    </row>
    <row r="513" spans="4:7">
      <c r="D513" s="3"/>
      <c r="E513" s="3"/>
      <c r="F513" s="3"/>
      <c r="G513" s="3"/>
    </row>
    <row r="514" spans="4:7">
      <c r="D514" s="3"/>
      <c r="E514" s="3"/>
      <c r="F514" s="3"/>
      <c r="G514" s="3"/>
    </row>
    <row r="515" spans="4:7">
      <c r="D515" s="3"/>
      <c r="E515" s="3"/>
      <c r="F515" s="3"/>
      <c r="G515" s="3"/>
    </row>
    <row r="516" spans="4:7">
      <c r="D516" s="3"/>
      <c r="E516" s="3"/>
      <c r="F516" s="3"/>
      <c r="G516" s="3"/>
    </row>
    <row r="517" spans="4:7">
      <c r="D517" s="3"/>
      <c r="E517" s="3"/>
      <c r="F517" s="3"/>
      <c r="G517" s="3"/>
    </row>
    <row r="518" spans="4:7">
      <c r="D518" s="3"/>
      <c r="E518" s="3"/>
      <c r="F518" s="3"/>
      <c r="G518" s="3"/>
    </row>
    <row r="519" spans="4:7">
      <c r="D519" s="3"/>
      <c r="E519" s="3"/>
      <c r="F519" s="3"/>
      <c r="G519" s="3"/>
    </row>
    <row r="520" spans="4:7">
      <c r="D520" s="3"/>
      <c r="E520" s="3"/>
      <c r="F520" s="3"/>
      <c r="G520" s="3"/>
    </row>
    <row r="521" spans="4:7">
      <c r="D521" s="3"/>
      <c r="E521" s="3"/>
      <c r="F521" s="3"/>
      <c r="G521" s="3"/>
    </row>
    <row r="522" spans="4:7">
      <c r="D522" s="3"/>
      <c r="E522" s="3"/>
      <c r="F522" s="3"/>
      <c r="G522" s="3"/>
    </row>
    <row r="523" spans="4:7">
      <c r="D523" s="3"/>
      <c r="E523" s="3"/>
      <c r="F523" s="3"/>
      <c r="G523" s="3"/>
    </row>
    <row r="524" spans="4:7">
      <c r="D524" s="3"/>
      <c r="E524" s="3"/>
      <c r="F524" s="3"/>
      <c r="G524" s="3"/>
    </row>
    <row r="525" spans="4:7">
      <c r="D525" s="3"/>
      <c r="E525" s="3"/>
      <c r="F525" s="3"/>
      <c r="G525" s="3"/>
    </row>
    <row r="526" spans="4:7">
      <c r="D526" s="3"/>
      <c r="E526" s="3"/>
      <c r="F526" s="3"/>
      <c r="G526" s="3"/>
    </row>
    <row r="527" spans="4:7">
      <c r="D527" s="3"/>
      <c r="E527" s="3"/>
      <c r="F527" s="3"/>
      <c r="G527" s="3"/>
    </row>
    <row r="528" spans="4:7">
      <c r="D528" s="3"/>
      <c r="E528" s="3"/>
      <c r="F528" s="3"/>
      <c r="G528" s="3"/>
    </row>
    <row r="529" spans="4:7">
      <c r="D529" s="3"/>
      <c r="E529" s="3"/>
      <c r="F529" s="3"/>
      <c r="G529" s="3"/>
    </row>
    <row r="530" spans="4:7">
      <c r="D530" s="3"/>
      <c r="E530" s="3"/>
      <c r="F530" s="3"/>
      <c r="G530" s="3"/>
    </row>
    <row r="531" spans="4:7">
      <c r="D531" s="3"/>
      <c r="E531" s="3"/>
      <c r="F531" s="3"/>
      <c r="G531" s="3"/>
    </row>
    <row r="532" spans="4:7">
      <c r="D532" s="3"/>
      <c r="E532" s="3"/>
      <c r="F532" s="3"/>
      <c r="G532" s="3"/>
    </row>
    <row r="533" spans="4:7">
      <c r="D533" s="3"/>
      <c r="E533" s="3"/>
      <c r="F533" s="3"/>
      <c r="G533" s="3"/>
    </row>
    <row r="534" spans="4:7">
      <c r="D534" s="3"/>
      <c r="E534" s="3"/>
      <c r="F534" s="3"/>
      <c r="G534" s="3"/>
    </row>
    <row r="535" spans="4:7">
      <c r="D535" s="3"/>
      <c r="E535" s="3"/>
      <c r="F535" s="3"/>
      <c r="G535" s="3"/>
    </row>
    <row r="536" spans="4:7">
      <c r="D536" s="3"/>
      <c r="E536" s="3"/>
      <c r="F536" s="3"/>
      <c r="G536" s="3"/>
    </row>
    <row r="537" spans="4:7">
      <c r="D537" s="3"/>
      <c r="E537" s="3"/>
      <c r="F537" s="3"/>
      <c r="G537" s="3"/>
    </row>
    <row r="538" spans="4:7">
      <c r="D538" s="3"/>
      <c r="E538" s="3"/>
      <c r="F538" s="3"/>
      <c r="G538" s="3"/>
    </row>
    <row r="539" spans="4:7">
      <c r="D539" s="3"/>
      <c r="E539" s="3"/>
      <c r="F539" s="3"/>
      <c r="G539" s="3"/>
    </row>
    <row r="540" spans="4:7">
      <c r="D540" s="3"/>
      <c r="E540" s="3"/>
      <c r="F540" s="3"/>
      <c r="G540" s="3"/>
    </row>
    <row r="541" spans="4:7">
      <c r="D541" s="3"/>
      <c r="E541" s="3"/>
      <c r="F541" s="3"/>
      <c r="G541" s="3"/>
    </row>
    <row r="542" spans="4:7">
      <c r="D542" s="3"/>
      <c r="E542" s="3"/>
      <c r="F542" s="3"/>
      <c r="G542" s="3"/>
    </row>
    <row r="543" spans="4:7">
      <c r="D543" s="3"/>
      <c r="E543" s="3"/>
      <c r="F543" s="3"/>
      <c r="G543" s="3"/>
    </row>
    <row r="544" spans="4:7">
      <c r="D544" s="3"/>
      <c r="E544" s="3"/>
      <c r="F544" s="3"/>
      <c r="G544" s="3"/>
    </row>
    <row r="545" spans="4:7">
      <c r="D545" s="3"/>
      <c r="E545" s="3"/>
      <c r="F545" s="3"/>
      <c r="G545" s="3"/>
    </row>
    <row r="546" spans="4:7">
      <c r="D546" s="3"/>
      <c r="E546" s="3"/>
      <c r="F546" s="3"/>
      <c r="G546" s="3"/>
    </row>
    <row r="547" spans="4:7">
      <c r="D547" s="3"/>
      <c r="E547" s="3"/>
      <c r="F547" s="3"/>
      <c r="G547" s="3"/>
    </row>
    <row r="548" spans="4:7">
      <c r="D548" s="3"/>
      <c r="E548" s="3"/>
      <c r="F548" s="3"/>
      <c r="G548" s="3"/>
    </row>
    <row r="549" spans="4:7">
      <c r="D549" s="3"/>
      <c r="E549" s="3"/>
      <c r="F549" s="3"/>
      <c r="G549" s="3"/>
    </row>
    <row r="550" spans="4:7">
      <c r="D550" s="3"/>
      <c r="E550" s="3"/>
      <c r="F550" s="3"/>
      <c r="G550" s="3"/>
    </row>
    <row r="551" spans="4:7">
      <c r="D551" s="3"/>
      <c r="E551" s="3"/>
      <c r="F551" s="3"/>
      <c r="G551" s="3"/>
    </row>
    <row r="552" spans="4:7">
      <c r="D552" s="3"/>
      <c r="E552" s="3"/>
      <c r="F552" s="3"/>
      <c r="G552" s="3"/>
    </row>
    <row r="553" spans="4:7">
      <c r="D553" s="3"/>
      <c r="E553" s="3"/>
      <c r="F553" s="3"/>
      <c r="G553" s="3"/>
    </row>
    <row r="554" spans="4:7">
      <c r="D554" s="3"/>
      <c r="E554" s="3"/>
      <c r="F554" s="3"/>
      <c r="G554" s="3"/>
    </row>
    <row r="555" spans="4:7">
      <c r="D555" s="3"/>
      <c r="E555" s="3"/>
      <c r="F555" s="3"/>
      <c r="G555" s="3"/>
    </row>
    <row r="556" spans="4:7">
      <c r="D556" s="3"/>
      <c r="E556" s="3"/>
      <c r="F556" s="3"/>
      <c r="G556" s="3"/>
    </row>
    <row r="557" spans="4:7">
      <c r="D557" s="3"/>
      <c r="E557" s="3"/>
      <c r="F557" s="3"/>
      <c r="G557" s="3"/>
    </row>
    <row r="558" spans="4:7">
      <c r="D558" s="3"/>
      <c r="E558" s="3"/>
      <c r="F558" s="3"/>
      <c r="G558" s="3"/>
    </row>
    <row r="559" spans="4:7">
      <c r="D559" s="3"/>
      <c r="E559" s="3"/>
      <c r="F559" s="3"/>
      <c r="G559" s="3"/>
    </row>
    <row r="560" spans="4:7">
      <c r="D560" s="3"/>
      <c r="E560" s="3"/>
      <c r="F560" s="3"/>
      <c r="G560" s="3"/>
    </row>
    <row r="561" spans="4:7">
      <c r="D561" s="3"/>
      <c r="E561" s="3"/>
      <c r="F561" s="3"/>
      <c r="G561" s="3"/>
    </row>
    <row r="562" spans="4:7">
      <c r="D562" s="3"/>
      <c r="E562" s="3"/>
      <c r="F562" s="3"/>
      <c r="G562" s="3"/>
    </row>
    <row r="563" spans="4:7">
      <c r="D563" s="3"/>
      <c r="E563" s="3"/>
      <c r="F563" s="3"/>
      <c r="G563" s="3"/>
    </row>
    <row r="564" spans="4:7">
      <c r="D564" s="3"/>
      <c r="E564" s="3"/>
      <c r="F564" s="3"/>
      <c r="G564" s="3"/>
    </row>
    <row r="565" spans="4:7">
      <c r="D565" s="3"/>
      <c r="E565" s="3"/>
      <c r="F565" s="3"/>
      <c r="G565" s="3"/>
    </row>
    <row r="566" spans="4:7">
      <c r="D566" s="3"/>
      <c r="E566" s="3"/>
      <c r="F566" s="3"/>
      <c r="G566" s="3"/>
    </row>
    <row r="567" spans="4:7">
      <c r="D567" s="3"/>
      <c r="E567" s="3"/>
      <c r="F567" s="3"/>
      <c r="G567" s="3"/>
    </row>
    <row r="568" spans="4:7">
      <c r="D568" s="3"/>
      <c r="E568" s="3"/>
      <c r="F568" s="3"/>
      <c r="G568" s="3"/>
    </row>
    <row r="569" spans="4:7">
      <c r="D569" s="3"/>
      <c r="E569" s="3"/>
      <c r="F569" s="3"/>
      <c r="G569" s="3"/>
    </row>
    <row r="570" spans="4:7">
      <c r="D570" s="3"/>
      <c r="E570" s="3"/>
      <c r="F570" s="3"/>
      <c r="G570" s="3"/>
    </row>
    <row r="571" spans="4:7">
      <c r="D571" s="3"/>
      <c r="E571" s="3"/>
      <c r="F571" s="3"/>
      <c r="G571" s="3"/>
    </row>
    <row r="572" spans="4:7">
      <c r="D572" s="3"/>
      <c r="E572" s="3"/>
      <c r="F572" s="3"/>
      <c r="G572" s="3"/>
    </row>
    <row r="573" spans="4:7">
      <c r="D573" s="3"/>
      <c r="E573" s="3"/>
      <c r="F573" s="3"/>
      <c r="G573" s="3"/>
    </row>
    <row r="574" spans="4:7">
      <c r="D574" s="3"/>
      <c r="E574" s="3"/>
      <c r="F574" s="3"/>
      <c r="G574" s="3"/>
    </row>
    <row r="575" spans="4:7">
      <c r="D575" s="3"/>
      <c r="E575" s="3"/>
      <c r="F575" s="3"/>
      <c r="G575" s="3"/>
    </row>
    <row r="576" spans="4:7">
      <c r="D576" s="3"/>
      <c r="E576" s="3"/>
      <c r="F576" s="3"/>
      <c r="G576" s="3"/>
    </row>
    <row r="577" spans="4:7">
      <c r="D577" s="3"/>
      <c r="E577" s="3"/>
      <c r="F577" s="3"/>
      <c r="G577" s="3"/>
    </row>
    <row r="578" spans="4:7">
      <c r="D578" s="3"/>
      <c r="E578" s="3"/>
      <c r="F578" s="3"/>
      <c r="G578" s="3"/>
    </row>
    <row r="579" spans="4:7">
      <c r="D579" s="3"/>
      <c r="E579" s="3"/>
      <c r="F579" s="3"/>
      <c r="G579" s="3"/>
    </row>
    <row r="580" spans="4:7">
      <c r="D580" s="3"/>
      <c r="E580" s="3"/>
      <c r="F580" s="3"/>
      <c r="G580" s="3"/>
    </row>
    <row r="581" spans="4:7">
      <c r="D581" s="3"/>
      <c r="E581" s="3"/>
      <c r="F581" s="3"/>
      <c r="G581" s="3"/>
    </row>
    <row r="582" spans="4:7">
      <c r="D582" s="3"/>
      <c r="E582" s="3"/>
      <c r="F582" s="3"/>
      <c r="G582" s="3"/>
    </row>
    <row r="583" spans="4:7">
      <c r="D583" s="3"/>
      <c r="E583" s="3"/>
      <c r="F583" s="3"/>
      <c r="G583" s="3"/>
    </row>
    <row r="584" spans="4:7">
      <c r="D584" s="3"/>
      <c r="E584" s="3"/>
      <c r="F584" s="3"/>
      <c r="G584" s="3"/>
    </row>
    <row r="585" spans="4:7">
      <c r="D585" s="3"/>
      <c r="E585" s="3"/>
      <c r="F585" s="3"/>
      <c r="G585" s="3"/>
    </row>
    <row r="586" spans="4:7">
      <c r="D586" s="3"/>
      <c r="E586" s="3"/>
      <c r="F586" s="3"/>
      <c r="G586" s="3"/>
    </row>
    <row r="587" spans="4:7">
      <c r="D587" s="3"/>
      <c r="E587" s="3"/>
      <c r="F587" s="3"/>
      <c r="G587" s="3"/>
    </row>
    <row r="588" spans="4:7">
      <c r="D588" s="3"/>
      <c r="E588" s="3"/>
      <c r="F588" s="3"/>
      <c r="G588" s="3"/>
    </row>
    <row r="589" spans="4:7">
      <c r="D589" s="3"/>
      <c r="E589" s="3"/>
      <c r="F589" s="3"/>
      <c r="G589" s="3"/>
    </row>
    <row r="590" spans="4:7">
      <c r="D590" s="3"/>
      <c r="E590" s="3"/>
      <c r="F590" s="3"/>
      <c r="G590" s="3"/>
    </row>
    <row r="591" spans="4:7">
      <c r="D591" s="3"/>
      <c r="E591" s="3"/>
      <c r="F591" s="3"/>
      <c r="G591" s="3"/>
    </row>
    <row r="592" spans="4:7">
      <c r="D592" s="3"/>
      <c r="E592" s="3"/>
      <c r="F592" s="3"/>
      <c r="G592" s="3"/>
    </row>
    <row r="593" spans="4:7">
      <c r="D593" s="3"/>
      <c r="E593" s="3"/>
      <c r="F593" s="3"/>
      <c r="G593" s="3"/>
    </row>
    <row r="594" spans="4:7">
      <c r="D594" s="3"/>
      <c r="E594" s="3"/>
      <c r="F594" s="3"/>
      <c r="G594" s="3"/>
    </row>
    <row r="595" spans="4:7">
      <c r="D595" s="3"/>
      <c r="E595" s="3"/>
      <c r="F595" s="3"/>
      <c r="G595" s="3"/>
    </row>
    <row r="596" spans="4:7">
      <c r="D596" s="3"/>
      <c r="E596" s="3"/>
      <c r="F596" s="3"/>
      <c r="G596" s="3"/>
    </row>
    <row r="597" spans="4:7">
      <c r="D597" s="3"/>
      <c r="E597" s="3"/>
      <c r="F597" s="3"/>
      <c r="G597" s="3"/>
    </row>
    <row r="598" spans="4:7">
      <c r="D598" s="3"/>
      <c r="E598" s="3"/>
      <c r="F598" s="3"/>
      <c r="G598" s="3"/>
    </row>
    <row r="599" spans="4:7">
      <c r="D599" s="3"/>
      <c r="E599" s="3"/>
      <c r="F599" s="3"/>
      <c r="G599" s="3"/>
    </row>
    <row r="600" spans="4:7">
      <c r="D600" s="3"/>
      <c r="E600" s="3"/>
      <c r="F600" s="3"/>
      <c r="G600" s="3"/>
    </row>
    <row r="601" spans="4:7">
      <c r="D601" s="3"/>
      <c r="E601" s="3"/>
      <c r="F601" s="3"/>
      <c r="G601" s="3"/>
    </row>
    <row r="602" spans="4:7">
      <c r="D602" s="3"/>
      <c r="E602" s="3"/>
      <c r="F602" s="3"/>
      <c r="G602" s="3"/>
    </row>
    <row r="603" spans="4:7">
      <c r="D603" s="3"/>
      <c r="E603" s="3"/>
      <c r="F603" s="3"/>
      <c r="G603" s="3"/>
    </row>
    <row r="604" spans="4:7">
      <c r="D604" s="3"/>
      <c r="E604" s="3"/>
      <c r="F604" s="3"/>
      <c r="G604" s="3"/>
    </row>
    <row r="605" spans="4:7">
      <c r="D605" s="3"/>
      <c r="E605" s="3"/>
      <c r="F605" s="3"/>
      <c r="G605" s="3"/>
    </row>
    <row r="606" spans="4:7">
      <c r="D606" s="3"/>
      <c r="E606" s="3"/>
      <c r="F606" s="3"/>
      <c r="G606" s="3"/>
    </row>
    <row r="607" spans="4:7">
      <c r="D607" s="3"/>
      <c r="E607" s="3"/>
      <c r="F607" s="3"/>
      <c r="G607" s="3"/>
    </row>
    <row r="608" spans="4:7">
      <c r="E608" s="19"/>
      <c r="F608" s="19"/>
    </row>
    <row r="609" spans="5:6">
      <c r="E609" s="19"/>
      <c r="F609" s="19"/>
    </row>
    <row r="610" spans="5:6">
      <c r="E610" s="19"/>
      <c r="F610" s="19"/>
    </row>
    <row r="611" spans="5:6">
      <c r="E611" s="19"/>
      <c r="F611" s="19"/>
    </row>
    <row r="612" spans="5:6">
      <c r="E612" s="19"/>
      <c r="F612" s="19"/>
    </row>
    <row r="613" spans="5:6">
      <c r="E613" s="19"/>
      <c r="F613" s="19"/>
    </row>
  </sheetData>
  <mergeCells count="1">
    <mergeCell ref="B6:L6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5">
    <pageSetUpPr fitToPage="1"/>
  </sheetPr>
  <dimension ref="B1:BJ613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8.85546875" style="1" customWidth="1"/>
    <col min="4" max="4" width="8" style="1" bestFit="1" customWidth="1"/>
    <col min="5" max="5" width="9.140625" style="1"/>
    <col min="6" max="6" width="7.5703125" style="1" bestFit="1" customWidth="1"/>
    <col min="7" max="8" width="7.5703125" style="1" customWidth="1"/>
    <col min="9" max="13" width="8.85546875" style="1" customWidth="1"/>
    <col min="14" max="14" width="6.7109375" style="3" customWidth="1"/>
    <col min="15" max="15" width="7.7109375" style="3" customWidth="1"/>
    <col min="16" max="16" width="7.140625" style="3" customWidth="1"/>
    <col min="17" max="17" width="6" style="3" customWidth="1"/>
    <col min="18" max="18" width="7.85546875" style="3" customWidth="1"/>
    <col min="19" max="19" width="8.140625" style="3" customWidth="1"/>
    <col min="20" max="20" width="6.28515625" style="3" customWidth="1"/>
    <col min="21" max="21" width="8" style="3" customWidth="1"/>
    <col min="22" max="22" width="8.7109375" style="3" customWidth="1"/>
    <col min="23" max="23" width="10" style="3" customWidth="1"/>
    <col min="24" max="24" width="9.5703125" style="3" customWidth="1"/>
    <col min="25" max="25" width="6.140625" style="3" customWidth="1"/>
    <col min="26" max="27" width="5.7109375" style="3" customWidth="1"/>
    <col min="28" max="28" width="6.85546875" style="3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2">
      <c r="B1" s="71" t="str">
        <f>'סכום נכסי הקרן'!B1</f>
        <v>תאריך הדיווח ליום</v>
      </c>
    </row>
    <row r="2" spans="2:62">
      <c r="B2" s="71" t="s">
        <v>242</v>
      </c>
    </row>
    <row r="3" spans="2:62">
      <c r="B3" s="71" t="s">
        <v>243</v>
      </c>
    </row>
    <row r="4" spans="2:62">
      <c r="B4" s="71" t="s">
        <v>244</v>
      </c>
    </row>
    <row r="6" spans="2:62" ht="26.25" customHeight="1">
      <c r="B6" s="253" t="s">
        <v>277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5"/>
    </row>
    <row r="7" spans="2:62" s="3" customFormat="1" ht="63">
      <c r="B7" s="76" t="s">
        <v>178</v>
      </c>
      <c r="C7" s="78" t="s">
        <v>65</v>
      </c>
      <c r="D7" s="78" t="s">
        <v>15</v>
      </c>
      <c r="E7" s="78" t="s">
        <v>16</v>
      </c>
      <c r="F7" s="78" t="s">
        <v>87</v>
      </c>
      <c r="G7" s="78" t="s">
        <v>158</v>
      </c>
      <c r="H7" s="78" t="s">
        <v>83</v>
      </c>
      <c r="I7" s="78" t="s">
        <v>172</v>
      </c>
      <c r="J7" s="78" t="s">
        <v>173</v>
      </c>
      <c r="K7" s="41" t="s">
        <v>279</v>
      </c>
      <c r="L7" s="78" t="s">
        <v>245</v>
      </c>
      <c r="M7" s="79" t="s">
        <v>246</v>
      </c>
    </row>
    <row r="8" spans="2:62" s="3" customFormat="1" ht="21.75" customHeight="1">
      <c r="B8" s="13"/>
      <c r="C8" s="14"/>
      <c r="D8" s="14"/>
      <c r="E8" s="14"/>
      <c r="F8" s="14" t="s">
        <v>20</v>
      </c>
      <c r="G8" s="14"/>
      <c r="H8" s="14" t="s">
        <v>20</v>
      </c>
      <c r="I8" s="14" t="s">
        <v>350</v>
      </c>
      <c r="J8" s="14" t="s">
        <v>350</v>
      </c>
      <c r="K8" s="43" t="s">
        <v>350</v>
      </c>
      <c r="L8" s="43" t="s">
        <v>20</v>
      </c>
      <c r="M8" s="15" t="s">
        <v>20</v>
      </c>
    </row>
    <row r="9" spans="2:62" s="4" customFormat="1" ht="18" customHeight="1">
      <c r="B9" s="16"/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62" s="4" customFormat="1" ht="18" customHeight="1">
      <c r="B10" s="23" t="s">
        <v>86</v>
      </c>
      <c r="C10" s="63"/>
      <c r="D10" s="17"/>
      <c r="E10" s="17"/>
      <c r="F10" s="17"/>
      <c r="G10" s="17"/>
      <c r="H10" s="17"/>
      <c r="I10" s="63"/>
      <c r="J10" s="63"/>
      <c r="K10" s="63"/>
      <c r="L10" s="63"/>
      <c r="M10" s="1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BJ10" s="1"/>
    </row>
    <row r="11" spans="2:62" ht="21" customHeight="1">
      <c r="B11" s="22" t="s">
        <v>326</v>
      </c>
      <c r="C11" s="108"/>
      <c r="D11" s="107"/>
      <c r="E11" s="107"/>
      <c r="F11" s="107"/>
      <c r="G11" s="107"/>
      <c r="H11" s="107"/>
      <c r="I11" s="107"/>
      <c r="J11" s="108"/>
      <c r="K11" s="108"/>
      <c r="L11" s="108"/>
      <c r="M11" s="109"/>
    </row>
    <row r="12" spans="2:62">
      <c r="B12" s="68" t="s">
        <v>250</v>
      </c>
      <c r="C12" s="80"/>
      <c r="D12" s="27"/>
      <c r="E12" s="19"/>
      <c r="F12" s="27"/>
      <c r="G12" s="19"/>
      <c r="H12" s="27"/>
      <c r="I12" s="27"/>
      <c r="J12" s="80"/>
      <c r="K12" s="80"/>
      <c r="L12" s="80"/>
      <c r="M12" s="3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2:62">
      <c r="B13" s="68" t="s">
        <v>251</v>
      </c>
      <c r="C13" s="80"/>
      <c r="D13" s="27"/>
      <c r="E13" s="19"/>
      <c r="F13" s="27"/>
      <c r="G13" s="19"/>
      <c r="H13" s="27"/>
      <c r="I13" s="27"/>
      <c r="J13" s="80"/>
      <c r="K13" s="80"/>
      <c r="L13" s="80"/>
      <c r="M13" s="3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2:62">
      <c r="B14" s="22" t="s">
        <v>327</v>
      </c>
      <c r="C14" s="108"/>
      <c r="D14" s="107"/>
      <c r="E14" s="107"/>
      <c r="F14" s="107"/>
      <c r="G14" s="107"/>
      <c r="H14" s="107"/>
      <c r="I14" s="107"/>
      <c r="J14" s="108"/>
      <c r="K14" s="108"/>
      <c r="L14" s="108"/>
      <c r="M14" s="109"/>
    </row>
    <row r="15" spans="2:62">
      <c r="B15" s="68" t="s">
        <v>250</v>
      </c>
      <c r="C15" s="80"/>
      <c r="D15" s="27"/>
      <c r="E15" s="19"/>
      <c r="F15" s="27"/>
      <c r="G15" s="19"/>
      <c r="H15" s="27"/>
      <c r="I15" s="27"/>
      <c r="J15" s="80"/>
      <c r="K15" s="80"/>
      <c r="L15" s="80"/>
      <c r="M15" s="3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2:62">
      <c r="B16" s="68" t="s">
        <v>251</v>
      </c>
      <c r="C16" s="80"/>
      <c r="D16" s="27"/>
      <c r="E16" s="19"/>
      <c r="F16" s="27"/>
      <c r="G16" s="19"/>
      <c r="H16" s="27"/>
      <c r="I16" s="27"/>
      <c r="J16" s="80"/>
      <c r="K16" s="80"/>
      <c r="L16" s="80"/>
      <c r="M16" s="3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4:13">
      <c r="F17" s="2"/>
      <c r="G17" s="2"/>
      <c r="H17" s="2"/>
      <c r="I17" s="2"/>
      <c r="J17" s="2"/>
      <c r="K17" s="2"/>
      <c r="L17" s="2"/>
      <c r="M17" s="2"/>
    </row>
    <row r="18" spans="4:13">
      <c r="F18" s="2"/>
      <c r="G18" s="2"/>
      <c r="H18" s="2"/>
      <c r="I18" s="2"/>
      <c r="J18" s="2"/>
      <c r="K18" s="2"/>
      <c r="L18" s="2"/>
      <c r="M18" s="2"/>
    </row>
    <row r="19" spans="4:13">
      <c r="F19" s="3"/>
      <c r="G19" s="3"/>
      <c r="H19" s="3"/>
    </row>
    <row r="20" spans="4:13">
      <c r="F20" s="3"/>
      <c r="G20" s="3"/>
      <c r="H20" s="3"/>
    </row>
    <row r="21" spans="4:13">
      <c r="F21" s="3"/>
      <c r="G21" s="3"/>
      <c r="H21" s="3"/>
    </row>
    <row r="22" spans="4:13">
      <c r="D22" s="3"/>
      <c r="E22" s="3"/>
      <c r="F22" s="3"/>
      <c r="G22" s="3"/>
      <c r="H22" s="3"/>
    </row>
    <row r="23" spans="4:13">
      <c r="D23" s="3"/>
      <c r="E23" s="3"/>
      <c r="F23" s="3"/>
      <c r="G23" s="3"/>
      <c r="H23" s="3"/>
    </row>
    <row r="24" spans="4:13">
      <c r="D24" s="3"/>
      <c r="E24" s="3"/>
      <c r="F24" s="3"/>
      <c r="G24" s="3"/>
      <c r="H24" s="3"/>
    </row>
    <row r="25" spans="4:13">
      <c r="D25" s="3"/>
      <c r="E25" s="3"/>
      <c r="F25" s="3"/>
      <c r="G25" s="3"/>
      <c r="H25" s="3"/>
    </row>
    <row r="26" spans="4:13">
      <c r="D26" s="3"/>
      <c r="E26" s="3"/>
      <c r="F26" s="3"/>
      <c r="G26" s="3"/>
      <c r="H26" s="3"/>
    </row>
    <row r="27" spans="4:13">
      <c r="D27" s="3"/>
      <c r="E27" s="3"/>
      <c r="F27" s="3"/>
      <c r="G27" s="3"/>
      <c r="H27" s="3"/>
    </row>
    <row r="28" spans="4:13">
      <c r="D28" s="3"/>
      <c r="E28" s="3"/>
      <c r="F28" s="3"/>
      <c r="G28" s="3"/>
      <c r="H28" s="3"/>
    </row>
    <row r="29" spans="4:13">
      <c r="D29" s="3"/>
      <c r="E29" s="3"/>
      <c r="F29" s="3"/>
      <c r="G29" s="3"/>
      <c r="H29" s="3"/>
    </row>
    <row r="30" spans="4:13">
      <c r="D30" s="3"/>
      <c r="E30" s="3"/>
      <c r="F30" s="3"/>
      <c r="G30" s="3"/>
      <c r="H30" s="3"/>
    </row>
    <row r="31" spans="4:13">
      <c r="D31" s="3"/>
      <c r="E31" s="3"/>
      <c r="F31" s="3"/>
      <c r="G31" s="3"/>
      <c r="H31" s="3"/>
    </row>
    <row r="32" spans="4:13">
      <c r="D32" s="3"/>
      <c r="E32" s="3"/>
      <c r="F32" s="3"/>
      <c r="G32" s="3"/>
      <c r="H32" s="3"/>
    </row>
    <row r="33" spans="4:8">
      <c r="D33" s="3"/>
      <c r="E33" s="3"/>
      <c r="F33" s="3"/>
      <c r="G33" s="3"/>
      <c r="H33" s="3"/>
    </row>
    <row r="34" spans="4:8">
      <c r="D34" s="3"/>
      <c r="E34" s="3"/>
      <c r="F34" s="3"/>
      <c r="G34" s="3"/>
      <c r="H34" s="3"/>
    </row>
    <row r="35" spans="4:8">
      <c r="D35" s="3"/>
      <c r="E35" s="3"/>
      <c r="F35" s="3"/>
      <c r="G35" s="3"/>
      <c r="H35" s="3"/>
    </row>
    <row r="36" spans="4:8">
      <c r="D36" s="3"/>
      <c r="E36" s="3"/>
      <c r="F36" s="3"/>
      <c r="G36" s="3"/>
      <c r="H36" s="3"/>
    </row>
    <row r="37" spans="4:8">
      <c r="D37" s="3"/>
      <c r="E37" s="3"/>
      <c r="F37" s="3"/>
      <c r="G37" s="3"/>
      <c r="H37" s="3"/>
    </row>
    <row r="38" spans="4:8">
      <c r="D38" s="3"/>
      <c r="E38" s="3"/>
      <c r="F38" s="3"/>
      <c r="G38" s="3"/>
      <c r="H38" s="3"/>
    </row>
    <row r="39" spans="4:8">
      <c r="D39" s="3"/>
      <c r="E39" s="3"/>
      <c r="F39" s="3"/>
      <c r="G39" s="3"/>
      <c r="H39" s="3"/>
    </row>
    <row r="40" spans="4:8">
      <c r="D40" s="3"/>
      <c r="E40" s="3"/>
      <c r="F40" s="3"/>
      <c r="G40" s="3"/>
      <c r="H40" s="3"/>
    </row>
    <row r="41" spans="4:8">
      <c r="D41" s="3"/>
      <c r="E41" s="3"/>
      <c r="F41" s="3"/>
      <c r="G41" s="3"/>
      <c r="H41" s="3"/>
    </row>
    <row r="42" spans="4:8">
      <c r="D42" s="3"/>
      <c r="E42" s="3"/>
      <c r="F42" s="3"/>
      <c r="G42" s="3"/>
      <c r="H42" s="3"/>
    </row>
    <row r="43" spans="4:8">
      <c r="D43" s="3"/>
      <c r="E43" s="3"/>
      <c r="F43" s="3"/>
      <c r="G43" s="3"/>
      <c r="H43" s="3"/>
    </row>
    <row r="44" spans="4:8">
      <c r="D44" s="3"/>
      <c r="E44" s="3"/>
      <c r="F44" s="3"/>
      <c r="G44" s="3"/>
      <c r="H44" s="3"/>
    </row>
    <row r="45" spans="4:8">
      <c r="D45" s="3"/>
      <c r="E45" s="3"/>
      <c r="F45" s="3"/>
      <c r="G45" s="3"/>
      <c r="H45" s="3"/>
    </row>
    <row r="46" spans="4:8">
      <c r="D46" s="3"/>
      <c r="E46" s="3"/>
      <c r="F46" s="3"/>
      <c r="G46" s="3"/>
      <c r="H46" s="3"/>
    </row>
    <row r="47" spans="4:8">
      <c r="D47" s="3"/>
      <c r="E47" s="3"/>
      <c r="F47" s="3"/>
      <c r="G47" s="3"/>
      <c r="H47" s="3"/>
    </row>
    <row r="48" spans="4:8">
      <c r="D48" s="3"/>
      <c r="E48" s="3"/>
      <c r="F48" s="3"/>
      <c r="G48" s="3"/>
      <c r="H48" s="3"/>
    </row>
    <row r="49" spans="4:8">
      <c r="D49" s="3"/>
      <c r="E49" s="3"/>
      <c r="F49" s="3"/>
      <c r="G49" s="3"/>
      <c r="H49" s="3"/>
    </row>
    <row r="50" spans="4:8">
      <c r="D50" s="3"/>
      <c r="E50" s="3"/>
      <c r="F50" s="3"/>
      <c r="G50" s="3"/>
      <c r="H50" s="3"/>
    </row>
    <row r="51" spans="4:8">
      <c r="D51" s="3"/>
      <c r="E51" s="3"/>
      <c r="F51" s="3"/>
      <c r="G51" s="3"/>
      <c r="H51" s="3"/>
    </row>
    <row r="52" spans="4:8">
      <c r="D52" s="3"/>
      <c r="E52" s="3"/>
      <c r="F52" s="3"/>
      <c r="G52" s="3"/>
      <c r="H52" s="3"/>
    </row>
    <row r="53" spans="4:8">
      <c r="D53" s="3"/>
      <c r="E53" s="3"/>
      <c r="F53" s="3"/>
      <c r="G53" s="3"/>
      <c r="H53" s="3"/>
    </row>
    <row r="54" spans="4:8">
      <c r="D54" s="3"/>
      <c r="E54" s="3"/>
      <c r="F54" s="3"/>
      <c r="G54" s="3"/>
      <c r="H54" s="3"/>
    </row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M6"/>
  </mergeCells>
  <phoneticPr fontId="3" type="noConversion"/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6">
    <pageSetUpPr fitToPage="1"/>
  </sheetPr>
  <dimension ref="B1:AU19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1" customWidth="1"/>
    <col min="4" max="4" width="11.855468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47">
      <c r="B1" s="71" t="str">
        <f>'סכום נכסי הקרן'!B1</f>
        <v>תאריך הדיווח ליום</v>
      </c>
    </row>
    <row r="2" spans="2:47">
      <c r="B2" s="71" t="s">
        <v>242</v>
      </c>
    </row>
    <row r="3" spans="2:47">
      <c r="B3" s="71" t="s">
        <v>243</v>
      </c>
    </row>
    <row r="4" spans="2:47">
      <c r="B4" s="71" t="s">
        <v>244</v>
      </c>
    </row>
    <row r="6" spans="2:47" ht="26.25" customHeight="1">
      <c r="B6" s="253" t="s">
        <v>278</v>
      </c>
      <c r="C6" s="254"/>
      <c r="D6" s="255"/>
    </row>
    <row r="7" spans="2:47" s="3" customFormat="1" ht="31.5">
      <c r="B7" s="76" t="s">
        <v>178</v>
      </c>
      <c r="C7" s="81" t="s">
        <v>170</v>
      </c>
      <c r="D7" s="82" t="s">
        <v>169</v>
      </c>
    </row>
    <row r="8" spans="2:47" s="3" customFormat="1">
      <c r="B8" s="13"/>
      <c r="C8" s="43" t="s">
        <v>350</v>
      </c>
      <c r="D8" s="15" t="s">
        <v>22</v>
      </c>
    </row>
    <row r="9" spans="2:47" s="4" customFormat="1" ht="18" customHeight="1">
      <c r="B9" s="16"/>
      <c r="C9" s="17" t="s">
        <v>1</v>
      </c>
      <c r="D9" s="18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47" s="4" customFormat="1" ht="18" customHeight="1">
      <c r="B10" s="23" t="s">
        <v>168</v>
      </c>
      <c r="C10" s="63"/>
      <c r="D10" s="1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47">
      <c r="B11" s="22" t="s">
        <v>326</v>
      </c>
      <c r="C11" s="107"/>
      <c r="D11" s="18"/>
    </row>
    <row r="12" spans="2:47">
      <c r="B12" s="68" t="s">
        <v>137</v>
      </c>
      <c r="C12" s="27"/>
      <c r="D12" s="14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2:47">
      <c r="B13" s="68" t="s">
        <v>138</v>
      </c>
      <c r="C13" s="27"/>
      <c r="D13" s="14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2:47">
      <c r="B14" s="22" t="s">
        <v>327</v>
      </c>
      <c r="C14" s="107"/>
      <c r="D14" s="18"/>
    </row>
    <row r="15" spans="2:47">
      <c r="B15" s="68" t="s">
        <v>137</v>
      </c>
      <c r="C15" s="27"/>
      <c r="D15" s="14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2:47">
      <c r="B16" s="68" t="s">
        <v>138</v>
      </c>
      <c r="C16" s="27"/>
      <c r="D16" s="14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9" spans="3:3">
      <c r="C19" s="114"/>
    </row>
  </sheetData>
  <mergeCells count="1">
    <mergeCell ref="B6:D6"/>
  </mergeCells>
  <phoneticPr fontId="3" type="noConversion"/>
  <dataValidations count="1">
    <dataValidation allowBlank="1" showInputMessage="1" showErrorMessage="1" sqref="A1:XFD1048576" xr:uid="{00000000-0002-0000-1B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1A56A7833C94A9349D2E4F7045097" ma:contentTypeVersion="19" ma:contentTypeDescription="Create a new document." ma:contentTypeScope="" ma:versionID="950ce06d8db0ec9c936c5dd3eb816fc8">
  <xsd:schema xmlns:xsd="http://www.w3.org/2001/XMLSchema" xmlns:xs="http://www.w3.org/2001/XMLSchema" xmlns:p="http://schemas.microsoft.com/office/2006/metadata/properties" xmlns:ns1="http://schemas.microsoft.com/sharepoint/v3" xmlns:ns2="10c73fc0-5fa2-4579-bab6-775047f910ed" xmlns:ns3="1a09e6dd-bfe0-4262-8374-aa33a0f6cdb3" xmlns:ns4="a4951ace-c9b4-4944-84c2-485458d22b7f" targetNamespace="http://schemas.microsoft.com/office/2006/metadata/properties" ma:root="true" ma:fieldsID="181d71ccf39be40ee7f97d71d45ce635" ns1:_="" ns2:_="" ns3:_="" ns4:_="">
    <xsd:import namespace="http://schemas.microsoft.com/sharepoint/v3"/>
    <xsd:import namespace="10c73fc0-5fa2-4579-bab6-775047f910ed"/>
    <xsd:import namespace="1a09e6dd-bfe0-4262-8374-aa33a0f6cdb3"/>
    <xsd:import namespace="a4951ace-c9b4-4944-84c2-485458d22b7f"/>
    <xsd:element name="properties">
      <xsd:complexType>
        <xsd:sequence>
          <xsd:element name="documentManagement">
            <xsd:complexType>
              <xsd:all>
                <xsd:element ref="ns2:_x05ea__x05d2__x05d9__x05d5__x05ea__x0020__x05ea__x05de__x05d5__x05e0__x05d4__0" minOccurs="0"/>
                <xsd:element ref="ns3:Taxonomy_x0020_Catch_x0020_All_x0020_Colum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73fc0-5fa2-4579-bab6-775047f910ed" elementFormDefault="qualified">
    <xsd:import namespace="http://schemas.microsoft.com/office/2006/documentManagement/types"/>
    <xsd:import namespace="http://schemas.microsoft.com/office/infopath/2007/PartnerControls"/>
    <xsd:element name="_x05ea__x05d2__x05d9__x05d5__x05ea__x0020__x05ea__x05de__x05d5__x05e0__x05d4__0" ma:index="8" nillable="true" ma:displayName="תגיות תמונה_0" ma:hidden="true" ma:internalName="_x05ea__x05d2__x05d9__x05d5__x05ea__x0020__x05ea__x05de__x05d5__x05e0__x05d4__0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a64a7ad-59f1-4bec-b21a-652f52135e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9e6dd-bfe0-4262-8374-aa33a0f6cdb3" elementFormDefault="qualified">
    <xsd:import namespace="http://schemas.microsoft.com/office/2006/documentManagement/types"/>
    <xsd:import namespace="http://schemas.microsoft.com/office/infopath/2007/PartnerControls"/>
    <xsd:element name="Taxonomy_x0020_Catch_x0020_All_x0020_Column" ma:index="9" nillable="true" ma:displayName="Taxonomy Catch All Column" ma:hidden="true" ma:list="{271c6c33-a0ca-48a8-a52f-2cf580457c46}" ma:internalName="Taxonomy_x0020_Catch_x0020_All_x0020_Column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51ace-c9b4-4944-84c2-485458d22b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1c6c33-a0ca-48a8-a52f-2cf580457c46}" ma:internalName="TaxCatchAll" ma:showField="CatchAllData" ma:web="a4951ace-c9b4-4944-84c2-485458d22b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51ace-c9b4-4944-84c2-485458d22b7f" xsi:nil="true"/>
    <lcf76f155ced4ddcb4097134ff3c332f xmlns="10c73fc0-5fa2-4579-bab6-775047f910ed">
      <Terms xmlns="http://schemas.microsoft.com/office/infopath/2007/PartnerControls"/>
    </lcf76f155ced4ddcb4097134ff3c332f>
    <_x05ea__x05d2__x05d9__x05d5__x05ea__x0020__x05ea__x05de__x05d5__x05e0__x05d4__0 xmlns="10c73fc0-5fa2-4579-bab6-775047f910ed" xsi:nil="true"/>
    <Taxonomy_x0020_Catch_x0020_All_x0020_Column xmlns="1a09e6dd-bfe0-4262-8374-aa33a0f6cd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C593D2-2E6E-4C6F-9C31-CA2152E16F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1F28A-CB73-4F46-A426-90ADFE96EDB5}"/>
</file>

<file path=customXml/itemProps3.xml><?xml version="1.0" encoding="utf-8"?>
<ds:datastoreItem xmlns:ds="http://schemas.openxmlformats.org/officeDocument/2006/customXml" ds:itemID="{6088A14F-FF74-4802-A6BA-765AFE0A30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1a09e6dd-bfe0-4262-8374-aa33a0f6cdb3"/>
    <ds:schemaRef ds:uri="eace027c-2a2e-4d9e-8fcc-9d3ac590ab66"/>
    <ds:schemaRef ds:uri="a4951ace-c9b4-4944-84c2-485458d22b7f"/>
    <ds:schemaRef ds:uri="10c73fc0-5fa2-4579-bab6-775047f910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34</vt:i4>
      </vt:variant>
    </vt:vector>
  </HeadingPairs>
  <TitlesOfParts>
    <vt:vector size="61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הלוואות!adi</vt:lpstr>
      <vt:lpstr>'פקדונות מעל 3 חודשים'!adi</vt:lpstr>
      <vt:lpstr>'תעודות התחייבות ממשלתיות'!adi_1212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Quarter</vt:lpstr>
      <vt:lpstr>Reporting</vt:lpstr>
      <vt:lpstr>Year</vt:lpstr>
      <vt:lpstr>'תעודות התחייבות ממשלתיות'!עדי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א- נוסטרו- תאריך עדכון 12.12.2019</dc:title>
  <dc:creator>גיא</dc:creator>
  <cp:lastModifiedBy>Sanda Arnoldis</cp:lastModifiedBy>
  <cp:lastPrinted>2016-08-01T08:24:32Z</cp:lastPrinted>
  <dcterms:created xsi:type="dcterms:W3CDTF">2005-07-19T07:39:38Z</dcterms:created>
  <dcterms:modified xsi:type="dcterms:W3CDTF">2024-01-29T10:38:00Z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0x010100BFA1A56A7833C94A9349D2E4F7045097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א - נוסטרו</vt:lpwstr>
  </property>
  <property fmtid="{D5CDD505-2E9C-101B-9397-08002B2CF9AE}" pid="20" name="MediaServiceImageTags">
    <vt:lpwstr/>
  </property>
</Properties>
</file>